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кб" sheetId="3" r:id="rId1"/>
    <sheet name="кб ауп" sheetId="4" r:id="rId2"/>
    <sheet name="мб" sheetId="5" r:id="rId3"/>
  </sheets>
  <calcPr calcId="124519" refMode="R1C1"/>
</workbook>
</file>

<file path=xl/calcChain.xml><?xml version="1.0" encoding="utf-8"?>
<calcChain xmlns="http://schemas.openxmlformats.org/spreadsheetml/2006/main">
  <c r="F33" i="3"/>
  <c r="F29"/>
  <c r="F22" i="4"/>
  <c r="F25" l="1"/>
  <c r="F13"/>
  <c r="F55" i="5"/>
  <c r="F39"/>
  <c r="F30"/>
  <c r="F27"/>
  <c r="F23"/>
  <c r="F21"/>
  <c r="F20"/>
  <c r="F7"/>
  <c r="F28" i="4"/>
  <c r="F18"/>
  <c r="F10"/>
  <c r="F8"/>
  <c r="F6"/>
  <c r="F65" i="3"/>
  <c r="F60"/>
  <c r="F40"/>
  <c r="F36"/>
  <c r="F26"/>
  <c r="F18"/>
  <c r="F15"/>
  <c r="F10"/>
  <c r="F8"/>
  <c r="F6"/>
  <c r="F66" l="1"/>
  <c r="F67" s="1"/>
  <c r="F29" i="4"/>
  <c r="F18" i="5"/>
  <c r="F25"/>
  <c r="F56" l="1"/>
</calcChain>
</file>

<file path=xl/sharedStrings.xml><?xml version="1.0" encoding="utf-8"?>
<sst xmlns="http://schemas.openxmlformats.org/spreadsheetml/2006/main" count="202" uniqueCount="139">
  <si>
    <t>Услуги связи</t>
  </si>
  <si>
    <t>Прочие работы, услуги</t>
  </si>
  <si>
    <t>Увеличение стоимости прочих основных средств</t>
  </si>
  <si>
    <t>Краевой бюджет</t>
  </si>
  <si>
    <t>вид расходов</t>
  </si>
  <si>
    <t>код</t>
  </si>
  <si>
    <t>Расшифровка кода</t>
  </si>
  <si>
    <t>кол-во</t>
  </si>
  <si>
    <t>цена</t>
  </si>
  <si>
    <t>сумма</t>
  </si>
  <si>
    <t>период</t>
  </si>
  <si>
    <t>проезд командиров.</t>
  </si>
  <si>
    <t>итого</t>
  </si>
  <si>
    <t>Льготный проезд</t>
  </si>
  <si>
    <t>проживание в командировке</t>
  </si>
  <si>
    <t>оплата услуг местной и междугородней телефонной связи, абонентская плата</t>
  </si>
  <si>
    <t>оплата за почтовые отправления, телеграммы, конверты, марки, расходы на оплату услуг организаций федеральной почтовой связи по доставке и пересылке</t>
  </si>
  <si>
    <t>Оплата за пользование услугами Интернета, абонентская алата.</t>
  </si>
  <si>
    <t>год</t>
  </si>
  <si>
    <t xml:space="preserve">Прочие услуги по содержанию имущетва </t>
  </si>
  <si>
    <t>Ремонт орг.техники и заправка картриджей</t>
  </si>
  <si>
    <t>Оплата курсов повышения квалификации учителей. Аттестация рабочих мест</t>
  </si>
  <si>
    <t>март, октябрь</t>
  </si>
  <si>
    <r>
      <rPr>
        <u/>
        <sz val="11"/>
        <rFont val="Times New Roman"/>
        <family val="1"/>
        <charset val="204"/>
      </rPr>
      <t>Приобретение или изготовление бланков документов об образовании</t>
    </r>
    <r>
      <rPr>
        <sz val="11"/>
        <rFont val="Times New Roman"/>
        <family val="1"/>
        <charset val="204"/>
      </rPr>
      <t xml:space="preserve"> и (или) о квалификации</t>
    </r>
  </si>
  <si>
    <r>
      <rPr>
        <i/>
        <u/>
        <sz val="11"/>
        <rFont val="Times New Roman"/>
        <family val="1"/>
        <charset val="204"/>
      </rPr>
      <t>Подписка и приобретение периодических изданий.</t>
    </r>
    <r>
      <rPr>
        <sz val="11"/>
        <rFont val="Times New Roman"/>
        <family val="1"/>
        <charset val="204"/>
      </rPr>
      <t xml:space="preserve"> Расходы </t>
    </r>
    <r>
      <rPr>
        <i/>
        <u/>
        <sz val="11"/>
        <rFont val="Times New Roman"/>
        <family val="1"/>
        <charset val="204"/>
      </rPr>
      <t>по доставке периодических изданий</t>
    </r>
    <r>
      <rPr>
        <sz val="11"/>
        <rFont val="Times New Roman"/>
        <family val="1"/>
        <charset val="204"/>
      </rPr>
      <t>, необходимых для организации деятельности работников</t>
    </r>
  </si>
  <si>
    <t>Медицинский осмотр работников</t>
  </si>
  <si>
    <t>Гигиеническое обучение работников, лабораторные исследования</t>
  </si>
  <si>
    <t>Программное обеспечение (касперский)</t>
  </si>
  <si>
    <t>октябрь</t>
  </si>
  <si>
    <t>Итого</t>
  </si>
  <si>
    <t>Спортивное оборудование</t>
  </si>
  <si>
    <t>июнь</t>
  </si>
  <si>
    <t>ОС</t>
  </si>
  <si>
    <t>учебники, худ.литература для библ. Фонда, рабочие тетради</t>
  </si>
  <si>
    <t>Увеличение стоимости материальных запасов, в том числе :</t>
  </si>
  <si>
    <t>март</t>
  </si>
  <si>
    <t>ГСМ бензин, масло</t>
  </si>
  <si>
    <t>приобретение подарочных и сувенирных продукций, не предназначеных для дальнейшей перепродаже: открытки  и вкладыши к ним</t>
  </si>
  <si>
    <t>Всего</t>
  </si>
  <si>
    <t>Канцелярских принадлежностей для организации деятельности работников</t>
  </si>
  <si>
    <t xml:space="preserve">Файл (мультифора) </t>
  </si>
  <si>
    <t xml:space="preserve">Кнопки-гвоздики силовые  </t>
  </si>
  <si>
    <t>Ручка шариковая </t>
  </si>
  <si>
    <t>Скобы   никелированные</t>
  </si>
  <si>
    <t xml:space="preserve">Набор корректор + разбавитель </t>
  </si>
  <si>
    <t xml:space="preserve">Плёнка для ламинирования </t>
  </si>
  <si>
    <t xml:space="preserve">Ножницы </t>
  </si>
  <si>
    <t xml:space="preserve">Фломастеры   </t>
  </si>
  <si>
    <t xml:space="preserve">Гуашь  </t>
  </si>
  <si>
    <t xml:space="preserve">Набор для детского творчества </t>
  </si>
  <si>
    <t xml:space="preserve">Папка-скоросшиватель ПВХ </t>
  </si>
  <si>
    <t xml:space="preserve">Тетрадь </t>
  </si>
  <si>
    <t>Карандаши цветные</t>
  </si>
  <si>
    <t xml:space="preserve">Клей-карандаш  </t>
  </si>
  <si>
    <t>Клейкая лента (скотч) разный</t>
  </si>
  <si>
    <t>Клейкая лента двусторонняя</t>
  </si>
  <si>
    <t>маркеры для магнитно-маркерных досок(наборы)</t>
  </si>
  <si>
    <t>Медикаментов, перевязочных средств в учебные классы</t>
  </si>
  <si>
    <t>Дискет, картриджей, тонеров для принтеров и множительной техники, используемых для организации деятельности работниками и обучающимися</t>
  </si>
  <si>
    <t>Всего по краевому бюджету</t>
  </si>
  <si>
    <t>апрель, октябрь</t>
  </si>
  <si>
    <t>Директор школы _________ А.А.Аничкина</t>
  </si>
  <si>
    <t>(Краевой бюджет АУП)</t>
  </si>
  <si>
    <t>вид расхода</t>
  </si>
  <si>
    <t>Прочии выплаты</t>
  </si>
  <si>
    <t>Прочие работы, услуги, в том числе</t>
  </si>
  <si>
    <t>Оплата курсов повышения квалификации заместителей директора и директора. Обучению по безопасности, охране труда, пож. тех. минимуму, обучения по гос.закупкам, механика</t>
  </si>
  <si>
    <t>гигиеническое обучение работников, лабораторные исследования</t>
  </si>
  <si>
    <t xml:space="preserve">Медицинский осмотр работников, </t>
  </si>
  <si>
    <t>шкафы (архивные), шкаф-купе, тумбачки, стулья</t>
  </si>
  <si>
    <t>стилаж для книг в библиотеку</t>
  </si>
  <si>
    <t xml:space="preserve">Итого </t>
  </si>
  <si>
    <t>Увеличение стоимости других материальных запасов</t>
  </si>
  <si>
    <t>Директор школы   _________  / А.А.Аничкина /</t>
  </si>
  <si>
    <t>(местный бюджет)</t>
  </si>
  <si>
    <t>Оплата стоимости проезда в отпуск в соответствии с законодательством</t>
  </si>
  <si>
    <t>оплата льготного проезда в отпуск работникам школы</t>
  </si>
  <si>
    <t>Прочие рабоиты, услуги по содержанию имущества</t>
  </si>
  <si>
    <t>Дератизация и дезинсекция</t>
  </si>
  <si>
    <t>Замер сопротивления эл. проводки</t>
  </si>
  <si>
    <t>Осмотр техники для списания, ремонт техники (стир. Машина,кух. и т.д.)</t>
  </si>
  <si>
    <t xml:space="preserve">Промывка, опрессовка отопит. системы, установка счетчиков тепло </t>
  </si>
  <si>
    <t>Вывоз твердых отходов</t>
  </si>
  <si>
    <t>Подготовка проектно сметной документации по ОПС</t>
  </si>
  <si>
    <t>Обслуживание средств ОПС</t>
  </si>
  <si>
    <t>Диагностика *2 раза</t>
  </si>
  <si>
    <t xml:space="preserve">Прохождение ТО,ремонт,  </t>
  </si>
  <si>
    <t>Вневедомственная охрана (тревожная кнопка)</t>
  </si>
  <si>
    <t>Услуги ГЛОНАСС по договору</t>
  </si>
  <si>
    <t>Прохождение мед.осмотра тех персонала, предрейсовы осмотр водителя</t>
  </si>
  <si>
    <t>Страхование автотранспорта по ОСАГО</t>
  </si>
  <si>
    <t>Проведение гигиенического обучения , лабораторные исследования</t>
  </si>
  <si>
    <t>292000-853</t>
  </si>
  <si>
    <t>Штрафы и нарушения законодательства о налогах и сборах</t>
  </si>
  <si>
    <t>ГСМ Аи-92</t>
  </si>
  <si>
    <t xml:space="preserve">ГСМ бензин, масло </t>
  </si>
  <si>
    <t>Строительные материалы для ремонта здания:</t>
  </si>
  <si>
    <t xml:space="preserve">краска ВД  </t>
  </si>
  <si>
    <t>февраль-март</t>
  </si>
  <si>
    <r>
      <t>Краска половая</t>
    </r>
    <r>
      <rPr>
        <sz val="11"/>
        <color indexed="10"/>
        <rFont val="Times New Roman"/>
        <family val="1"/>
        <charset val="204"/>
      </rPr>
      <t xml:space="preserve"> </t>
    </r>
  </si>
  <si>
    <t xml:space="preserve">эмаль цветная  </t>
  </si>
  <si>
    <t>ДВП, панели пластик.</t>
  </si>
  <si>
    <t xml:space="preserve">бачки смывные,сушилки для рук, краны, сгоны, подводки, колена ПВХ в ассортименте </t>
  </si>
  <si>
    <t>Стиральный порошок, чистящие средства, спец. одежда</t>
  </si>
  <si>
    <t>запчасти на автобус</t>
  </si>
  <si>
    <t>тен, комфорка для эл.плиты</t>
  </si>
  <si>
    <t>жавелион, витамины для столовой</t>
  </si>
  <si>
    <r>
      <t xml:space="preserve">баки , кастрюли  нерж.  </t>
    </r>
    <r>
      <rPr>
        <sz val="11"/>
        <color indexed="10"/>
        <rFont val="Times New Roman"/>
        <family val="1"/>
        <charset val="204"/>
      </rPr>
      <t>(требования СЭС-предписание)</t>
    </r>
  </si>
  <si>
    <r>
      <t xml:space="preserve">тарелки разные  </t>
    </r>
    <r>
      <rPr>
        <sz val="11"/>
        <color indexed="10"/>
        <rFont val="Times New Roman"/>
        <family val="1"/>
        <charset val="204"/>
      </rPr>
      <t>(срочно)</t>
    </r>
  </si>
  <si>
    <r>
      <t xml:space="preserve">кружки </t>
    </r>
    <r>
      <rPr>
        <sz val="11"/>
        <color indexed="10"/>
        <rFont val="Times New Roman"/>
        <family val="1"/>
        <charset val="204"/>
      </rPr>
      <t xml:space="preserve"> (срочно)</t>
    </r>
  </si>
  <si>
    <t>марля , щетки металлические, губки ( для кухни), ежики (для унитазов)</t>
  </si>
  <si>
    <r>
      <t xml:space="preserve">Моющее ср-во для мытья посуды, окон </t>
    </r>
    <r>
      <rPr>
        <sz val="11"/>
        <color indexed="10"/>
        <rFont val="Times New Roman"/>
        <family val="1"/>
        <charset val="204"/>
      </rPr>
      <t xml:space="preserve"> (срочно)</t>
    </r>
  </si>
  <si>
    <t>март-апрель</t>
  </si>
  <si>
    <t>Чистящее средство для раковин и унитазов (Гель, порошок)</t>
  </si>
  <si>
    <r>
      <t xml:space="preserve">Белизна, 1л  </t>
    </r>
    <r>
      <rPr>
        <sz val="11"/>
        <color indexed="10"/>
        <rFont val="Times New Roman"/>
        <family val="1"/>
        <charset val="204"/>
      </rPr>
      <t xml:space="preserve"> (срочно)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</si>
  <si>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</si>
  <si>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Ткань для мытья полов, марля   </t>
    </r>
    <r>
      <rPr>
        <sz val="11"/>
        <color indexed="10"/>
        <rFont val="Times New Roman"/>
        <family val="1"/>
        <charset val="204"/>
      </rPr>
      <t>(срочно)</t>
    </r>
  </si>
  <si>
    <r>
      <t xml:space="preserve">пакеты под мусор ( 120л, 30 л.)   </t>
    </r>
    <r>
      <rPr>
        <sz val="11"/>
        <color indexed="10"/>
        <rFont val="Times New Roman"/>
        <family val="1"/>
        <charset val="204"/>
      </rPr>
      <t>(срочно)</t>
    </r>
  </si>
  <si>
    <r>
      <t xml:space="preserve">Мыло жидкое  5 л., стиральный порошок   </t>
    </r>
    <r>
      <rPr>
        <sz val="11"/>
        <color indexed="10"/>
        <rFont val="Times New Roman"/>
        <family val="1"/>
        <charset val="204"/>
      </rPr>
      <t>(срочно)</t>
    </r>
  </si>
  <si>
    <t>Итого по смете местный бюджет</t>
  </si>
  <si>
    <t>итого по коду 340</t>
  </si>
  <si>
    <t xml:space="preserve">Финансово-экономическое обоснование на содержание МКОУ  Невонской школы     на 2020 год </t>
  </si>
  <si>
    <t>учебно нагл. Оборудование</t>
  </si>
  <si>
    <t>" _____ " _____________ 2020 год</t>
  </si>
  <si>
    <t>огнетушители</t>
  </si>
  <si>
    <t>кисти, веники, лопаты, щетки, шпатели</t>
  </si>
  <si>
    <t xml:space="preserve">Финансово-экономическое обоснование на содержание МКОУ Невонской школы  на 2020 год </t>
  </si>
  <si>
    <t>бумага, почетные грамоты, благодарственные письма, дипломы и удостоверения лауреатов конкурсов и т.д.</t>
  </si>
  <si>
    <t>В плане :</t>
  </si>
  <si>
    <t>в плане:</t>
  </si>
  <si>
    <t>п.4</t>
  </si>
  <si>
    <t>Канц. товары, картриджи</t>
  </si>
  <si>
    <t>Спорт.инвентарь (ФСК) лыжи, палочки</t>
  </si>
  <si>
    <t>Бумага офисная (разная), кртриджи</t>
  </si>
  <si>
    <t>суточные ком.</t>
  </si>
  <si>
    <t>льготный проезд</t>
  </si>
  <si>
    <t xml:space="preserve"> командиров. Проезд</t>
  </si>
  <si>
    <t>Заправка картриджей, ремонт</t>
  </si>
  <si>
    <t>бумага офис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</si>
</sst>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7" formatCode="_(* #,##0.00_);_(* \(#,##0.00\);_(* &quot;-&quot;??_);_(@_)"/>
    <numFmt numFmtId="168" formatCode="_(* #,##0_);_(* \(#,##0\);_(* &quot;-&quot;??_);_(@_)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u/>
      <sz val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29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3" fillId="0" borderId="0" xfId="1" applyNumberFormat="1" applyFont="1"/>
    <xf numFmtId="3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167" fontId="11" fillId="0" borderId="0" xfId="1" applyNumberFormat="1" applyFont="1" applyBorder="1" applyAlignment="1">
      <alignment wrapText="1"/>
    </xf>
    <xf numFmtId="167" fontId="9" fillId="0" borderId="0" xfId="1" applyNumberFormat="1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7" fontId="13" fillId="0" borderId="9" xfId="1" applyNumberFormat="1" applyFont="1" applyBorder="1" applyAlignment="1">
      <alignment horizontal="center" vertical="center" textRotation="90"/>
    </xf>
    <xf numFmtId="167" fontId="13" fillId="0" borderId="9" xfId="1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7" fontId="7" fillId="0" borderId="0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9" xfId="0" applyFont="1" applyBorder="1" applyAlignment="1">
      <alignment wrapText="1"/>
    </xf>
    <xf numFmtId="0" fontId="9" fillId="0" borderId="9" xfId="0" applyFont="1" applyBorder="1" applyAlignment="1">
      <alignment horizontal="center"/>
    </xf>
    <xf numFmtId="167" fontId="9" fillId="0" borderId="9" xfId="1" applyNumberFormat="1" applyFont="1" applyBorder="1" applyAlignment="1">
      <alignment horizontal="center"/>
    </xf>
    <xf numFmtId="167" fontId="9" fillId="0" borderId="9" xfId="1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67" fontId="3" fillId="0" borderId="0" xfId="1" applyNumberFormat="1" applyFont="1" applyBorder="1"/>
    <xf numFmtId="0" fontId="13" fillId="4" borderId="9" xfId="0" applyFont="1" applyFill="1" applyBorder="1"/>
    <xf numFmtId="0" fontId="13" fillId="4" borderId="9" xfId="0" applyFont="1" applyFill="1" applyBorder="1" applyAlignment="1">
      <alignment horizontal="center"/>
    </xf>
    <xf numFmtId="167" fontId="13" fillId="4" borderId="9" xfId="1" applyNumberFormat="1" applyFont="1" applyFill="1" applyBorder="1" applyAlignment="1">
      <alignment horizontal="center"/>
    </xf>
    <xf numFmtId="3" fontId="13" fillId="3" borderId="6" xfId="0" applyNumberFormat="1" applyFont="1" applyFill="1" applyBorder="1" applyAlignment="1">
      <alignment vertical="center" readingOrder="1"/>
    </xf>
    <xf numFmtId="0" fontId="4" fillId="0" borderId="9" xfId="0" applyFont="1" applyBorder="1" applyAlignment="1">
      <alignment horizontal="center"/>
    </xf>
    <xf numFmtId="167" fontId="4" fillId="0" borderId="9" xfId="1" applyNumberFormat="1" applyFont="1" applyBorder="1" applyAlignment="1">
      <alignment horizontal="center"/>
    </xf>
    <xf numFmtId="167" fontId="4" fillId="0" borderId="9" xfId="1" applyNumberFormat="1" applyFont="1" applyFill="1" applyBorder="1" applyAlignment="1">
      <alignment horizontal="center"/>
    </xf>
    <xf numFmtId="3" fontId="13" fillId="3" borderId="8" xfId="0" applyNumberFormat="1" applyFont="1" applyFill="1" applyBorder="1" applyAlignment="1">
      <alignment vertical="center" readingOrder="1"/>
    </xf>
    <xf numFmtId="0" fontId="2" fillId="5" borderId="9" xfId="0" applyFont="1" applyFill="1" applyBorder="1" applyAlignment="1">
      <alignment horizontal="center"/>
    </xf>
    <xf numFmtId="0" fontId="13" fillId="0" borderId="9" xfId="0" applyFont="1" applyBorder="1"/>
    <xf numFmtId="0" fontId="4" fillId="0" borderId="9" xfId="0" applyFont="1" applyBorder="1" applyAlignment="1">
      <alignment horizontal="left" vertical="top" wrapText="1"/>
    </xf>
    <xf numFmtId="0" fontId="13" fillId="0" borderId="9" xfId="0" applyFont="1" applyBorder="1" applyAlignment="1">
      <alignment wrapText="1"/>
    </xf>
    <xf numFmtId="0" fontId="4" fillId="0" borderId="9" xfId="0" applyFont="1" applyFill="1" applyBorder="1" applyAlignment="1">
      <alignment wrapText="1"/>
    </xf>
    <xf numFmtId="167" fontId="3" fillId="0" borderId="0" xfId="1" applyNumberFormat="1" applyFont="1" applyFill="1" applyBorder="1"/>
    <xf numFmtId="0" fontId="2" fillId="0" borderId="9" xfId="0" applyFont="1" applyBorder="1" applyAlignment="1">
      <alignment horizontal="center" wrapText="1"/>
    </xf>
    <xf numFmtId="168" fontId="4" fillId="3" borderId="9" xfId="1" applyNumberFormat="1" applyFont="1" applyFill="1" applyBorder="1" applyAlignment="1">
      <alignment wrapText="1"/>
    </xf>
    <xf numFmtId="167" fontId="4" fillId="0" borderId="9" xfId="1" applyNumberFormat="1" applyFont="1" applyBorder="1"/>
    <xf numFmtId="0" fontId="14" fillId="0" borderId="9" xfId="0" applyFont="1" applyBorder="1" applyAlignment="1">
      <alignment horizontal="center"/>
    </xf>
    <xf numFmtId="167" fontId="17" fillId="0" borderId="0" xfId="1" applyNumberFormat="1" applyFont="1" applyBorder="1"/>
    <xf numFmtId="0" fontId="4" fillId="0" borderId="9" xfId="0" applyFont="1" applyBorder="1" applyAlignment="1"/>
    <xf numFmtId="0" fontId="4" fillId="4" borderId="9" xfId="0" applyFont="1" applyFill="1" applyBorder="1" applyAlignment="1">
      <alignment horizontal="center" wrapText="1"/>
    </xf>
    <xf numFmtId="167" fontId="4" fillId="4" borderId="9" xfId="1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13" fillId="0" borderId="9" xfId="0" applyNumberFormat="1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center" wrapText="1"/>
    </xf>
    <xf numFmtId="167" fontId="13" fillId="0" borderId="9" xfId="1" applyNumberFormat="1" applyFont="1" applyFill="1" applyBorder="1" applyAlignment="1">
      <alignment horizontal="center" wrapText="1"/>
    </xf>
    <xf numFmtId="167" fontId="4" fillId="8" borderId="9" xfId="1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13" fillId="9" borderId="9" xfId="0" applyFont="1" applyFill="1" applyBorder="1" applyAlignment="1">
      <alignment horizontal="center"/>
    </xf>
    <xf numFmtId="167" fontId="13" fillId="9" borderId="9" xfId="1" applyNumberFormat="1" applyFont="1" applyFill="1" applyBorder="1" applyAlignment="1">
      <alignment horizontal="center"/>
    </xf>
    <xf numFmtId="167" fontId="18" fillId="9" borderId="9" xfId="1" applyNumberFormat="1" applyFont="1" applyFill="1" applyBorder="1" applyAlignment="1">
      <alignment horizontal="center"/>
    </xf>
    <xf numFmtId="0" fontId="13" fillId="4" borderId="9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center"/>
    </xf>
    <xf numFmtId="167" fontId="13" fillId="3" borderId="9" xfId="1" applyNumberFormat="1" applyFont="1" applyFill="1" applyBorder="1" applyAlignment="1">
      <alignment horizontal="center"/>
    </xf>
    <xf numFmtId="167" fontId="18" fillId="3" borderId="9" xfId="1" applyNumberFormat="1" applyFont="1" applyFill="1" applyBorder="1" applyAlignment="1">
      <alignment horizontal="center"/>
    </xf>
    <xf numFmtId="0" fontId="4" fillId="0" borderId="9" xfId="0" applyFont="1" applyBorder="1"/>
    <xf numFmtId="0" fontId="6" fillId="5" borderId="9" xfId="0" applyFont="1" applyFill="1" applyBorder="1" applyAlignment="1">
      <alignment horizontal="center"/>
    </xf>
    <xf numFmtId="2" fontId="2" fillId="0" borderId="0" xfId="0" applyNumberFormat="1" applyFont="1" applyBorder="1"/>
    <xf numFmtId="0" fontId="13" fillId="8" borderId="9" xfId="0" applyFont="1" applyFill="1" applyBorder="1" applyAlignment="1">
      <alignment horizontal="center"/>
    </xf>
    <xf numFmtId="167" fontId="13" fillId="8" borderId="9" xfId="1" applyNumberFormat="1" applyFont="1" applyFill="1" applyBorder="1" applyAlignment="1">
      <alignment horizontal="center"/>
    </xf>
    <xf numFmtId="167" fontId="18" fillId="8" borderId="9" xfId="1" applyNumberFormat="1" applyFont="1" applyFill="1" applyBorder="1" applyAlignment="1">
      <alignment horizontal="center"/>
    </xf>
    <xf numFmtId="0" fontId="4" fillId="8" borderId="9" xfId="0" applyFont="1" applyFill="1" applyBorder="1" applyAlignment="1">
      <alignment horizontal="left" wrapText="1"/>
    </xf>
    <xf numFmtId="3" fontId="13" fillId="3" borderId="6" xfId="0" applyNumberFormat="1" applyFont="1" applyFill="1" applyBorder="1" applyAlignment="1">
      <alignment vertical="center"/>
    </xf>
    <xf numFmtId="0" fontId="13" fillId="9" borderId="9" xfId="0" applyFont="1" applyFill="1" applyBorder="1" applyAlignment="1">
      <alignment horizontal="right" wrapText="1"/>
    </xf>
    <xf numFmtId="0" fontId="6" fillId="9" borderId="9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center"/>
    </xf>
    <xf numFmtId="167" fontId="13" fillId="3" borderId="2" xfId="1" applyNumberFormat="1" applyFont="1" applyFill="1" applyBorder="1" applyAlignment="1">
      <alignment horizontal="center"/>
    </xf>
    <xf numFmtId="167" fontId="18" fillId="3" borderId="2" xfId="1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3" fillId="9" borderId="8" xfId="0" applyFont="1" applyFill="1" applyBorder="1" applyAlignment="1">
      <alignment horizontal="right" wrapText="1"/>
    </xf>
    <xf numFmtId="0" fontId="13" fillId="9" borderId="8" xfId="0" applyFont="1" applyFill="1" applyBorder="1" applyAlignment="1">
      <alignment horizontal="center"/>
    </xf>
    <xf numFmtId="167" fontId="13" fillId="9" borderId="8" xfId="1" applyNumberFormat="1" applyFont="1" applyFill="1" applyBorder="1" applyAlignment="1">
      <alignment horizontal="center"/>
    </xf>
    <xf numFmtId="167" fontId="18" fillId="9" borderId="8" xfId="1" applyNumberFormat="1" applyFont="1" applyFill="1" applyBorder="1" applyAlignment="1">
      <alignment horizontal="center"/>
    </xf>
    <xf numFmtId="0" fontId="18" fillId="3" borderId="9" xfId="0" applyFont="1" applyFill="1" applyBorder="1" applyAlignment="1">
      <alignment horizontal="left" wrapText="1"/>
    </xf>
    <xf numFmtId="0" fontId="3" fillId="8" borderId="9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center"/>
    </xf>
    <xf numFmtId="3" fontId="13" fillId="3" borderId="8" xfId="0" applyNumberFormat="1" applyFont="1" applyFill="1" applyBorder="1" applyAlignment="1">
      <alignment vertical="center"/>
    </xf>
    <xf numFmtId="0" fontId="13" fillId="4" borderId="9" xfId="0" applyFont="1" applyFill="1" applyBorder="1" applyAlignment="1">
      <alignment horizontal="right" wrapText="1"/>
    </xf>
    <xf numFmtId="0" fontId="3" fillId="0" borderId="9" xfId="0" applyFont="1" applyBorder="1"/>
    <xf numFmtId="3" fontId="18" fillId="10" borderId="9" xfId="0" applyNumberFormat="1" applyFont="1" applyFill="1" applyBorder="1" applyAlignment="1">
      <alignment horizontal="left"/>
    </xf>
    <xf numFmtId="0" fontId="16" fillId="10" borderId="9" xfId="0" applyFont="1" applyFill="1" applyBorder="1" applyAlignment="1">
      <alignment wrapText="1"/>
    </xf>
    <xf numFmtId="0" fontId="13" fillId="10" borderId="9" xfId="0" applyFont="1" applyFill="1" applyBorder="1" applyAlignment="1">
      <alignment horizontal="center"/>
    </xf>
    <xf numFmtId="167" fontId="13" fillId="10" borderId="9" xfId="1" applyNumberFormat="1" applyFont="1" applyFill="1" applyBorder="1"/>
    <xf numFmtId="167" fontId="22" fillId="10" borderId="9" xfId="1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43" fontId="3" fillId="0" borderId="0" xfId="0" applyNumberFormat="1" applyFont="1"/>
    <xf numFmtId="0" fontId="2" fillId="10" borderId="9" xfId="0" applyFont="1" applyFill="1" applyBorder="1" applyAlignment="1">
      <alignment horizontal="center"/>
    </xf>
    <xf numFmtId="0" fontId="9" fillId="0" borderId="0" xfId="0" applyFont="1" applyFill="1"/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/>
    <xf numFmtId="43" fontId="9" fillId="0" borderId="0" xfId="1" applyNumberFormat="1" applyFont="1" applyFill="1"/>
    <xf numFmtId="43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4" fillId="0" borderId="0" xfId="0" applyFont="1"/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1" applyNumberFormat="1" applyFont="1" applyAlignment="1">
      <alignment horizontal="center"/>
    </xf>
    <xf numFmtId="167" fontId="9" fillId="0" borderId="0" xfId="1" applyNumberFormat="1" applyFont="1" applyFill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7" fontId="6" fillId="0" borderId="9" xfId="1" applyNumberFormat="1" applyFont="1" applyBorder="1" applyAlignment="1">
      <alignment horizontal="center" vertical="center" textRotation="90"/>
    </xf>
    <xf numFmtId="167" fontId="6" fillId="0" borderId="9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167" fontId="2" fillId="0" borderId="9" xfId="1" applyNumberFormat="1" applyFont="1" applyBorder="1" applyAlignment="1">
      <alignment horizontal="center"/>
    </xf>
    <xf numFmtId="167" fontId="2" fillId="0" borderId="9" xfId="1" applyNumberFormat="1" applyFont="1" applyFill="1" applyBorder="1" applyAlignment="1">
      <alignment horizontal="center"/>
    </xf>
    <xf numFmtId="0" fontId="2" fillId="0" borderId="9" xfId="0" applyFont="1" applyBorder="1" applyAlignment="1">
      <alignment wrapText="1"/>
    </xf>
    <xf numFmtId="0" fontId="6" fillId="5" borderId="9" xfId="0" applyFont="1" applyFill="1" applyBorder="1"/>
    <xf numFmtId="167" fontId="13" fillId="5" borderId="9" xfId="1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wrapText="1"/>
    </xf>
    <xf numFmtId="0" fontId="14" fillId="0" borderId="0" xfId="0" applyFont="1"/>
    <xf numFmtId="167" fontId="4" fillId="5" borderId="9" xfId="1" applyNumberFormat="1" applyFont="1" applyFill="1" applyBorder="1" applyAlignment="1">
      <alignment horizontal="center"/>
    </xf>
    <xf numFmtId="0" fontId="6" fillId="0" borderId="9" xfId="0" applyFont="1" applyBorder="1"/>
    <xf numFmtId="167" fontId="13" fillId="0" borderId="9" xfId="1" applyNumberFormat="1" applyFont="1" applyFill="1" applyBorder="1" applyAlignment="1">
      <alignment horizontal="center"/>
    </xf>
    <xf numFmtId="0" fontId="2" fillId="0" borderId="9" xfId="0" applyFont="1" applyBorder="1"/>
    <xf numFmtId="0" fontId="2" fillId="3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wrapText="1"/>
    </xf>
    <xf numFmtId="3" fontId="25" fillId="10" borderId="9" xfId="0" applyNumberFormat="1" applyFont="1" applyFill="1" applyBorder="1" applyAlignment="1">
      <alignment horizontal="left"/>
    </xf>
    <xf numFmtId="0" fontId="6" fillId="5" borderId="9" xfId="0" applyFont="1" applyFill="1" applyBorder="1" applyAlignment="1">
      <alignment horizontal="right" wrapText="1"/>
    </xf>
    <xf numFmtId="0" fontId="26" fillId="10" borderId="9" xfId="0" applyFont="1" applyFill="1" applyBorder="1" applyAlignment="1">
      <alignment wrapText="1"/>
    </xf>
    <xf numFmtId="0" fontId="6" fillId="10" borderId="9" xfId="0" applyFont="1" applyFill="1" applyBorder="1" applyAlignment="1">
      <alignment horizontal="center"/>
    </xf>
    <xf numFmtId="167" fontId="18" fillId="10" borderId="9" xfId="1" applyNumberFormat="1" applyFont="1" applyFill="1" applyBorder="1" applyAlignment="1">
      <alignment horizontal="center"/>
    </xf>
    <xf numFmtId="0" fontId="4" fillId="0" borderId="0" xfId="0" applyFont="1" applyFill="1"/>
    <xf numFmtId="0" fontId="18" fillId="0" borderId="0" xfId="0" applyFont="1" applyBorder="1" applyAlignment="1">
      <alignment horizontal="left"/>
    </xf>
    <xf numFmtId="167" fontId="4" fillId="0" borderId="0" xfId="1" applyNumberFormat="1" applyFont="1"/>
    <xf numFmtId="3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Font="1"/>
    <xf numFmtId="2" fontId="3" fillId="0" borderId="0" xfId="0" applyNumberFormat="1" applyFont="1" applyAlignment="1">
      <alignment horizontal="left"/>
    </xf>
    <xf numFmtId="0" fontId="2" fillId="0" borderId="0" xfId="0" applyFont="1" applyAlignment="1"/>
    <xf numFmtId="2" fontId="17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7" fontId="13" fillId="0" borderId="0" xfId="1" applyNumberFormat="1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27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textRotation="90"/>
    </xf>
    <xf numFmtId="0" fontId="13" fillId="0" borderId="0" xfId="0" applyFont="1" applyAlignment="1">
      <alignment vertical="center"/>
    </xf>
    <xf numFmtId="0" fontId="13" fillId="0" borderId="9" xfId="0" applyFont="1" applyFill="1" applyBorder="1" applyAlignment="1">
      <alignment wrapText="1"/>
    </xf>
    <xf numFmtId="0" fontId="3" fillId="0" borderId="9" xfId="0" applyFont="1" applyBorder="1" applyAlignment="1">
      <alignment horizontal="center"/>
    </xf>
    <xf numFmtId="167" fontId="3" fillId="0" borderId="9" xfId="1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center" wrapText="1"/>
    </xf>
    <xf numFmtId="167" fontId="3" fillId="3" borderId="9" xfId="1" applyNumberFormat="1" applyFont="1" applyFill="1" applyBorder="1" applyAlignment="1">
      <alignment horizontal="center" wrapText="1"/>
    </xf>
    <xf numFmtId="0" fontId="13" fillId="12" borderId="9" xfId="0" applyFont="1" applyFill="1" applyBorder="1" applyAlignment="1">
      <alignment horizontal="left" wrapText="1"/>
    </xf>
    <xf numFmtId="0" fontId="3" fillId="12" borderId="9" xfId="0" applyFont="1" applyFill="1" applyBorder="1" applyAlignment="1">
      <alignment horizontal="center" wrapText="1"/>
    </xf>
    <xf numFmtId="167" fontId="7" fillId="12" borderId="9" xfId="1" applyNumberFormat="1" applyFont="1" applyFill="1" applyBorder="1" applyAlignment="1">
      <alignment horizontal="right" wrapText="1"/>
    </xf>
    <xf numFmtId="167" fontId="7" fillId="0" borderId="9" xfId="1" applyNumberFormat="1" applyFont="1" applyBorder="1" applyAlignment="1"/>
    <xf numFmtId="167" fontId="3" fillId="0" borderId="9" xfId="1" applyNumberFormat="1" applyFont="1" applyBorder="1" applyAlignment="1"/>
    <xf numFmtId="167" fontId="3" fillId="3" borderId="9" xfId="1" applyNumberFormat="1" applyFont="1" applyFill="1" applyBorder="1" applyAlignment="1">
      <alignment wrapText="1"/>
    </xf>
    <xf numFmtId="0" fontId="28" fillId="0" borderId="0" xfId="0" applyFont="1"/>
    <xf numFmtId="0" fontId="13" fillId="12" borderId="9" xfId="0" applyFont="1" applyFill="1" applyBorder="1"/>
    <xf numFmtId="0" fontId="3" fillId="12" borderId="9" xfId="0" applyFont="1" applyFill="1" applyBorder="1" applyAlignment="1">
      <alignment horizontal="center"/>
    </xf>
    <xf numFmtId="167" fontId="7" fillId="12" borderId="9" xfId="1" applyNumberFormat="1" applyFont="1" applyFill="1" applyBorder="1" applyAlignment="1"/>
    <xf numFmtId="167" fontId="7" fillId="0" borderId="9" xfId="1" applyNumberFormat="1" applyFont="1" applyFill="1" applyBorder="1" applyAlignment="1"/>
    <xf numFmtId="0" fontId="4" fillId="0" borderId="7" xfId="0" applyFont="1" applyFill="1" applyBorder="1" applyAlignment="1">
      <alignment horizontal="left" wrapText="1"/>
    </xf>
    <xf numFmtId="167" fontId="3" fillId="0" borderId="9" xfId="1" applyNumberFormat="1" applyFont="1" applyFill="1" applyBorder="1" applyAlignment="1"/>
    <xf numFmtId="167" fontId="7" fillId="12" borderId="9" xfId="1" applyNumberFormat="1" applyFont="1" applyFill="1" applyBorder="1" applyAlignment="1">
      <alignment horizontal="right"/>
    </xf>
    <xf numFmtId="0" fontId="4" fillId="8" borderId="9" xfId="0" applyFont="1" applyFill="1" applyBorder="1"/>
    <xf numFmtId="0" fontId="3" fillId="8" borderId="9" xfId="0" applyFont="1" applyFill="1" applyBorder="1" applyAlignment="1">
      <alignment horizontal="center" wrapText="1"/>
    </xf>
    <xf numFmtId="167" fontId="7" fillId="8" borderId="9" xfId="1" applyNumberFormat="1" applyFont="1" applyFill="1" applyBorder="1" applyAlignment="1">
      <alignment horizontal="right"/>
    </xf>
    <xf numFmtId="0" fontId="22" fillId="0" borderId="9" xfId="0" applyFont="1" applyBorder="1" applyAlignment="1">
      <alignment horizontal="left"/>
    </xf>
    <xf numFmtId="167" fontId="3" fillId="0" borderId="9" xfId="1" applyNumberFormat="1" applyFont="1" applyBorder="1" applyAlignment="1">
      <alignment horizontal="right"/>
    </xf>
    <xf numFmtId="167" fontId="3" fillId="8" borderId="9" xfId="1" applyNumberFormat="1" applyFont="1" applyFill="1" applyBorder="1" applyAlignment="1">
      <alignment horizontal="right" wrapText="1"/>
    </xf>
    <xf numFmtId="167" fontId="3" fillId="0" borderId="9" xfId="1" applyNumberFormat="1" applyFont="1" applyFill="1" applyBorder="1" applyAlignment="1">
      <alignment horizontal="right"/>
    </xf>
    <xf numFmtId="0" fontId="22" fillId="0" borderId="9" xfId="0" applyFont="1" applyBorder="1" applyAlignment="1">
      <alignment wrapText="1"/>
    </xf>
    <xf numFmtId="167" fontId="29" fillId="0" borderId="9" xfId="1" applyNumberFormat="1" applyFont="1" applyFill="1" applyBorder="1" applyAlignment="1">
      <alignment horizontal="right"/>
    </xf>
    <xf numFmtId="167" fontId="3" fillId="0" borderId="9" xfId="1" applyNumberFormat="1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3" fillId="12" borderId="9" xfId="0" applyFont="1" applyFill="1" applyBorder="1" applyAlignment="1"/>
    <xf numFmtId="167" fontId="3" fillId="12" borderId="9" xfId="1" applyNumberFormat="1" applyFont="1" applyFill="1" applyBorder="1" applyAlignment="1">
      <alignment horizontal="right"/>
    </xf>
    <xf numFmtId="0" fontId="22" fillId="0" borderId="9" xfId="0" applyFont="1" applyBorder="1" applyAlignment="1"/>
    <xf numFmtId="0" fontId="3" fillId="0" borderId="9" xfId="0" applyFont="1" applyBorder="1" applyAlignment="1"/>
    <xf numFmtId="167" fontId="7" fillId="0" borderId="9" xfId="1" applyNumberFormat="1" applyFont="1" applyBorder="1" applyAlignment="1">
      <alignment horizontal="right"/>
    </xf>
    <xf numFmtId="167" fontId="31" fillId="0" borderId="9" xfId="1" applyNumberFormat="1" applyFont="1" applyFill="1" applyBorder="1" applyAlignment="1">
      <alignment horizontal="right"/>
    </xf>
    <xf numFmtId="0" fontId="4" fillId="0" borderId="9" xfId="0" applyFont="1" applyFill="1" applyBorder="1"/>
    <xf numFmtId="0" fontId="3" fillId="14" borderId="9" xfId="0" applyFont="1" applyFill="1" applyBorder="1" applyAlignment="1"/>
    <xf numFmtId="167" fontId="3" fillId="14" borderId="9" xfId="1" applyNumberFormat="1" applyFont="1" applyFill="1" applyBorder="1" applyAlignment="1">
      <alignment horizontal="right"/>
    </xf>
    <xf numFmtId="167" fontId="7" fillId="14" borderId="9" xfId="1" applyNumberFormat="1" applyFont="1" applyFill="1" applyBorder="1" applyAlignment="1">
      <alignment horizontal="right" wrapText="1"/>
    </xf>
    <xf numFmtId="0" fontId="3" fillId="14" borderId="9" xfId="0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4" fontId="23" fillId="0" borderId="9" xfId="0" applyNumberFormat="1" applyFont="1" applyFill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17" fillId="0" borderId="0" xfId="0" applyFont="1"/>
    <xf numFmtId="0" fontId="2" fillId="0" borderId="9" xfId="0" applyFont="1" applyFill="1" applyBorder="1" applyAlignment="1">
      <alignment horizontal="center"/>
    </xf>
    <xf numFmtId="43" fontId="4" fillId="0" borderId="0" xfId="0" applyNumberFormat="1" applyFont="1" applyFill="1"/>
    <xf numFmtId="0" fontId="19" fillId="8" borderId="9" xfId="0" applyFont="1" applyFill="1" applyBorder="1" applyAlignment="1">
      <alignment vertical="center"/>
    </xf>
    <xf numFmtId="0" fontId="20" fillId="8" borderId="9" xfId="0" applyFont="1" applyFill="1" applyBorder="1" applyAlignment="1">
      <alignment horizontal="center" vertical="center"/>
    </xf>
    <xf numFmtId="167" fontId="5" fillId="8" borderId="9" xfId="1" applyNumberFormat="1" applyFont="1" applyFill="1" applyBorder="1" applyAlignment="1">
      <alignment vertical="center"/>
    </xf>
    <xf numFmtId="0" fontId="19" fillId="8" borderId="9" xfId="0" applyFont="1" applyFill="1" applyBorder="1" applyAlignment="1">
      <alignment horizontal="right" vertical="center"/>
    </xf>
    <xf numFmtId="0" fontId="19" fillId="8" borderId="9" xfId="0" applyFont="1" applyFill="1" applyBorder="1" applyAlignment="1">
      <alignment vertical="center" wrapText="1"/>
    </xf>
    <xf numFmtId="167" fontId="12" fillId="12" borderId="9" xfId="1" applyNumberFormat="1" applyFont="1" applyFill="1" applyBorder="1" applyAlignment="1"/>
    <xf numFmtId="167" fontId="12" fillId="12" borderId="9" xfId="1" applyNumberFormat="1" applyFont="1" applyFill="1" applyBorder="1" applyAlignment="1">
      <alignment horizontal="right"/>
    </xf>
    <xf numFmtId="167" fontId="12" fillId="12" borderId="9" xfId="1" applyNumberFormat="1" applyFont="1" applyFill="1" applyBorder="1" applyAlignment="1">
      <alignment horizontal="right" wrapText="1"/>
    </xf>
    <xf numFmtId="167" fontId="27" fillId="5" borderId="9" xfId="1" applyNumberFormat="1" applyFont="1" applyFill="1" applyBorder="1" applyAlignment="1">
      <alignment horizontal="center"/>
    </xf>
    <xf numFmtId="0" fontId="6" fillId="8" borderId="9" xfId="0" applyFont="1" applyFill="1" applyBorder="1"/>
    <xf numFmtId="0" fontId="6" fillId="8" borderId="9" xfId="0" applyFont="1" applyFill="1" applyBorder="1" applyAlignment="1">
      <alignment horizontal="center"/>
    </xf>
    <xf numFmtId="167" fontId="27" fillId="8" borderId="9" xfId="1" applyNumberFormat="1" applyFont="1" applyFill="1" applyBorder="1" applyAlignment="1">
      <alignment horizontal="center"/>
    </xf>
    <xf numFmtId="0" fontId="2" fillId="8" borderId="9" xfId="0" applyFont="1" applyFill="1" applyBorder="1"/>
    <xf numFmtId="167" fontId="27" fillId="5" borderId="9" xfId="1" applyNumberFormat="1" applyFont="1" applyFill="1" applyBorder="1" applyAlignment="1">
      <alignment horizontal="center" wrapText="1"/>
    </xf>
    <xf numFmtId="167" fontId="27" fillId="4" borderId="9" xfId="1" applyNumberFormat="1" applyFont="1" applyFill="1" applyBorder="1" applyAlignment="1">
      <alignment horizontal="center"/>
    </xf>
    <xf numFmtId="167" fontId="27" fillId="4" borderId="9" xfId="1" applyNumberFormat="1" applyFont="1" applyFill="1" applyBorder="1" applyAlignment="1">
      <alignment horizontal="center" wrapText="1"/>
    </xf>
    <xf numFmtId="167" fontId="32" fillId="4" borderId="9" xfId="1" applyNumberFormat="1" applyFont="1" applyFill="1" applyBorder="1" applyAlignment="1">
      <alignment horizontal="center"/>
    </xf>
    <xf numFmtId="0" fontId="13" fillId="14" borderId="4" xfId="0" applyFont="1" applyFill="1" applyBorder="1"/>
    <xf numFmtId="3" fontId="18" fillId="0" borderId="9" xfId="0" applyNumberFormat="1" applyFont="1" applyFill="1" applyBorder="1" applyAlignment="1">
      <alignment horizontal="center" vertical="center" wrapText="1"/>
    </xf>
    <xf numFmtId="167" fontId="32" fillId="5" borderId="9" xfId="1" applyNumberFormat="1" applyFont="1" applyFill="1" applyBorder="1" applyAlignment="1">
      <alignment horizontal="center"/>
    </xf>
    <xf numFmtId="167" fontId="6" fillId="0" borderId="9" xfId="1" applyNumberFormat="1" applyFont="1" applyBorder="1" applyAlignment="1">
      <alignment vertical="center"/>
    </xf>
    <xf numFmtId="0" fontId="14" fillId="0" borderId="9" xfId="0" applyFont="1" applyBorder="1"/>
    <xf numFmtId="0" fontId="2" fillId="0" borderId="9" xfId="0" applyFont="1" applyFill="1" applyBorder="1"/>
    <xf numFmtId="2" fontId="2" fillId="0" borderId="9" xfId="0" applyNumberFormat="1" applyFont="1" applyBorder="1"/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13" fillId="0" borderId="9" xfId="0" applyFont="1" applyBorder="1" applyAlignment="1">
      <alignment vertical="center"/>
    </xf>
    <xf numFmtId="167" fontId="17" fillId="0" borderId="0" xfId="1" applyNumberFormat="1" applyFont="1" applyFill="1" applyBorder="1"/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vertical="center" readingOrder="1"/>
    </xf>
    <xf numFmtId="0" fontId="4" fillId="6" borderId="2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3" fontId="13" fillId="0" borderId="9" xfId="0" applyNumberFormat="1" applyFont="1" applyBorder="1" applyAlignment="1">
      <alignment vertical="center" readingOrder="1"/>
    </xf>
    <xf numFmtId="3" fontId="13" fillId="3" borderId="9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3" fontId="13" fillId="3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vertical="center" readingOrder="1"/>
    </xf>
    <xf numFmtId="3" fontId="6" fillId="0" borderId="2" xfId="0" applyNumberFormat="1" applyFont="1" applyBorder="1" applyAlignment="1">
      <alignment horizontal="center" vertical="center" readingOrder="1"/>
    </xf>
    <xf numFmtId="3" fontId="6" fillId="0" borderId="8" xfId="0" applyNumberFormat="1" applyFont="1" applyBorder="1" applyAlignment="1">
      <alignment horizontal="center" vertical="center" readingOrder="1"/>
    </xf>
    <xf numFmtId="3" fontId="6" fillId="0" borderId="5" xfId="0" applyNumberFormat="1" applyFont="1" applyBorder="1" applyAlignment="1">
      <alignment horizontal="center" vertical="center" readingOrder="1"/>
    </xf>
    <xf numFmtId="3" fontId="6" fillId="0" borderId="10" xfId="0" applyNumberFormat="1" applyFont="1" applyBorder="1" applyAlignment="1">
      <alignment horizontal="center" vertical="center" readingOrder="1"/>
    </xf>
    <xf numFmtId="3" fontId="6" fillId="0" borderId="7" xfId="0" applyNumberFormat="1" applyFont="1" applyBorder="1" applyAlignment="1">
      <alignment horizontal="center" vertical="center" readingOrder="1"/>
    </xf>
    <xf numFmtId="3" fontId="6" fillId="0" borderId="2" xfId="0" applyNumberFormat="1" applyFont="1" applyBorder="1" applyAlignment="1">
      <alignment horizontal="center" vertical="center" wrapText="1" readingOrder="1"/>
    </xf>
    <xf numFmtId="3" fontId="6" fillId="0" borderId="6" xfId="0" applyNumberFormat="1" applyFont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167" fontId="13" fillId="0" borderId="1" xfId="1" applyNumberFormat="1" applyFont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wrapText="1"/>
    </xf>
    <xf numFmtId="3" fontId="7" fillId="0" borderId="8" xfId="0" applyNumberFormat="1" applyFont="1" applyBorder="1" applyAlignment="1">
      <alignment horizont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opLeftCell="A22" zoomScale="120" zoomScaleNormal="120" workbookViewId="0">
      <selection activeCell="L17" sqref="L17"/>
    </sheetView>
  </sheetViews>
  <sheetFormatPr defaultRowHeight="12.75"/>
  <cols>
    <col min="1" max="1" width="4.5703125" style="3" customWidth="1"/>
    <col min="2" max="2" width="8.42578125" style="111" customWidth="1"/>
    <col min="3" max="3" width="58.5703125" style="106" customWidth="1"/>
    <col min="4" max="4" width="8.85546875" style="112" customWidth="1"/>
    <col min="5" max="5" width="3.85546875" style="113" customWidth="1"/>
    <col min="6" max="6" width="14.7109375" style="114" customWidth="1"/>
    <col min="7" max="7" width="10.85546875" style="112" hidden="1" customWidth="1"/>
    <col min="8" max="8" width="13.85546875" style="3" customWidth="1"/>
    <col min="9" max="9" width="13.85546875" style="10" customWidth="1"/>
    <col min="10" max="256" width="9.140625" style="3"/>
    <col min="257" max="257" width="4.5703125" style="3" customWidth="1"/>
    <col min="258" max="258" width="8.42578125" style="3" customWidth="1"/>
    <col min="259" max="259" width="58.5703125" style="3" customWidth="1"/>
    <col min="260" max="260" width="8.85546875" style="3" customWidth="1"/>
    <col min="261" max="261" width="3.85546875" style="3" customWidth="1"/>
    <col min="262" max="262" width="14.7109375" style="3" customWidth="1"/>
    <col min="263" max="263" width="0" style="3" hidden="1" customWidth="1"/>
    <col min="264" max="265" width="13.85546875" style="3" customWidth="1"/>
    <col min="266" max="512" width="9.140625" style="3"/>
    <col min="513" max="513" width="4.5703125" style="3" customWidth="1"/>
    <col min="514" max="514" width="8.42578125" style="3" customWidth="1"/>
    <col min="515" max="515" width="58.5703125" style="3" customWidth="1"/>
    <col min="516" max="516" width="8.85546875" style="3" customWidth="1"/>
    <col min="517" max="517" width="3.85546875" style="3" customWidth="1"/>
    <col min="518" max="518" width="14.7109375" style="3" customWidth="1"/>
    <col min="519" max="519" width="0" style="3" hidden="1" customWidth="1"/>
    <col min="520" max="521" width="13.85546875" style="3" customWidth="1"/>
    <col min="522" max="768" width="9.140625" style="3"/>
    <col min="769" max="769" width="4.5703125" style="3" customWidth="1"/>
    <col min="770" max="770" width="8.42578125" style="3" customWidth="1"/>
    <col min="771" max="771" width="58.5703125" style="3" customWidth="1"/>
    <col min="772" max="772" width="8.85546875" style="3" customWidth="1"/>
    <col min="773" max="773" width="3.85546875" style="3" customWidth="1"/>
    <col min="774" max="774" width="14.7109375" style="3" customWidth="1"/>
    <col min="775" max="775" width="0" style="3" hidden="1" customWidth="1"/>
    <col min="776" max="777" width="13.85546875" style="3" customWidth="1"/>
    <col min="778" max="1024" width="9.140625" style="3"/>
    <col min="1025" max="1025" width="4.5703125" style="3" customWidth="1"/>
    <col min="1026" max="1026" width="8.42578125" style="3" customWidth="1"/>
    <col min="1027" max="1027" width="58.5703125" style="3" customWidth="1"/>
    <col min="1028" max="1028" width="8.85546875" style="3" customWidth="1"/>
    <col min="1029" max="1029" width="3.85546875" style="3" customWidth="1"/>
    <col min="1030" max="1030" width="14.7109375" style="3" customWidth="1"/>
    <col min="1031" max="1031" width="0" style="3" hidden="1" customWidth="1"/>
    <col min="1032" max="1033" width="13.85546875" style="3" customWidth="1"/>
    <col min="1034" max="1280" width="9.140625" style="3"/>
    <col min="1281" max="1281" width="4.5703125" style="3" customWidth="1"/>
    <col min="1282" max="1282" width="8.42578125" style="3" customWidth="1"/>
    <col min="1283" max="1283" width="58.5703125" style="3" customWidth="1"/>
    <col min="1284" max="1284" width="8.85546875" style="3" customWidth="1"/>
    <col min="1285" max="1285" width="3.85546875" style="3" customWidth="1"/>
    <col min="1286" max="1286" width="14.7109375" style="3" customWidth="1"/>
    <col min="1287" max="1287" width="0" style="3" hidden="1" customWidth="1"/>
    <col min="1288" max="1289" width="13.85546875" style="3" customWidth="1"/>
    <col min="1290" max="1536" width="9.140625" style="3"/>
    <col min="1537" max="1537" width="4.5703125" style="3" customWidth="1"/>
    <col min="1538" max="1538" width="8.42578125" style="3" customWidth="1"/>
    <col min="1539" max="1539" width="58.5703125" style="3" customWidth="1"/>
    <col min="1540" max="1540" width="8.85546875" style="3" customWidth="1"/>
    <col min="1541" max="1541" width="3.85546875" style="3" customWidth="1"/>
    <col min="1542" max="1542" width="14.7109375" style="3" customWidth="1"/>
    <col min="1543" max="1543" width="0" style="3" hidden="1" customWidth="1"/>
    <col min="1544" max="1545" width="13.85546875" style="3" customWidth="1"/>
    <col min="1546" max="1792" width="9.140625" style="3"/>
    <col min="1793" max="1793" width="4.5703125" style="3" customWidth="1"/>
    <col min="1794" max="1794" width="8.42578125" style="3" customWidth="1"/>
    <col min="1795" max="1795" width="58.5703125" style="3" customWidth="1"/>
    <col min="1796" max="1796" width="8.85546875" style="3" customWidth="1"/>
    <col min="1797" max="1797" width="3.85546875" style="3" customWidth="1"/>
    <col min="1798" max="1798" width="14.7109375" style="3" customWidth="1"/>
    <col min="1799" max="1799" width="0" style="3" hidden="1" customWidth="1"/>
    <col min="1800" max="1801" width="13.85546875" style="3" customWidth="1"/>
    <col min="1802" max="2048" width="9.140625" style="3"/>
    <col min="2049" max="2049" width="4.5703125" style="3" customWidth="1"/>
    <col min="2050" max="2050" width="8.42578125" style="3" customWidth="1"/>
    <col min="2051" max="2051" width="58.5703125" style="3" customWidth="1"/>
    <col min="2052" max="2052" width="8.85546875" style="3" customWidth="1"/>
    <col min="2053" max="2053" width="3.85546875" style="3" customWidth="1"/>
    <col min="2054" max="2054" width="14.7109375" style="3" customWidth="1"/>
    <col min="2055" max="2055" width="0" style="3" hidden="1" customWidth="1"/>
    <col min="2056" max="2057" width="13.85546875" style="3" customWidth="1"/>
    <col min="2058" max="2304" width="9.140625" style="3"/>
    <col min="2305" max="2305" width="4.5703125" style="3" customWidth="1"/>
    <col min="2306" max="2306" width="8.42578125" style="3" customWidth="1"/>
    <col min="2307" max="2307" width="58.5703125" style="3" customWidth="1"/>
    <col min="2308" max="2308" width="8.85546875" style="3" customWidth="1"/>
    <col min="2309" max="2309" width="3.85546875" style="3" customWidth="1"/>
    <col min="2310" max="2310" width="14.7109375" style="3" customWidth="1"/>
    <col min="2311" max="2311" width="0" style="3" hidden="1" customWidth="1"/>
    <col min="2312" max="2313" width="13.85546875" style="3" customWidth="1"/>
    <col min="2314" max="2560" width="9.140625" style="3"/>
    <col min="2561" max="2561" width="4.5703125" style="3" customWidth="1"/>
    <col min="2562" max="2562" width="8.42578125" style="3" customWidth="1"/>
    <col min="2563" max="2563" width="58.5703125" style="3" customWidth="1"/>
    <col min="2564" max="2564" width="8.85546875" style="3" customWidth="1"/>
    <col min="2565" max="2565" width="3.85546875" style="3" customWidth="1"/>
    <col min="2566" max="2566" width="14.7109375" style="3" customWidth="1"/>
    <col min="2567" max="2567" width="0" style="3" hidden="1" customWidth="1"/>
    <col min="2568" max="2569" width="13.85546875" style="3" customWidth="1"/>
    <col min="2570" max="2816" width="9.140625" style="3"/>
    <col min="2817" max="2817" width="4.5703125" style="3" customWidth="1"/>
    <col min="2818" max="2818" width="8.42578125" style="3" customWidth="1"/>
    <col min="2819" max="2819" width="58.5703125" style="3" customWidth="1"/>
    <col min="2820" max="2820" width="8.85546875" style="3" customWidth="1"/>
    <col min="2821" max="2821" width="3.85546875" style="3" customWidth="1"/>
    <col min="2822" max="2822" width="14.7109375" style="3" customWidth="1"/>
    <col min="2823" max="2823" width="0" style="3" hidden="1" customWidth="1"/>
    <col min="2824" max="2825" width="13.85546875" style="3" customWidth="1"/>
    <col min="2826" max="3072" width="9.140625" style="3"/>
    <col min="3073" max="3073" width="4.5703125" style="3" customWidth="1"/>
    <col min="3074" max="3074" width="8.42578125" style="3" customWidth="1"/>
    <col min="3075" max="3075" width="58.5703125" style="3" customWidth="1"/>
    <col min="3076" max="3076" width="8.85546875" style="3" customWidth="1"/>
    <col min="3077" max="3077" width="3.85546875" style="3" customWidth="1"/>
    <col min="3078" max="3078" width="14.7109375" style="3" customWidth="1"/>
    <col min="3079" max="3079" width="0" style="3" hidden="1" customWidth="1"/>
    <col min="3080" max="3081" width="13.85546875" style="3" customWidth="1"/>
    <col min="3082" max="3328" width="9.140625" style="3"/>
    <col min="3329" max="3329" width="4.5703125" style="3" customWidth="1"/>
    <col min="3330" max="3330" width="8.42578125" style="3" customWidth="1"/>
    <col min="3331" max="3331" width="58.5703125" style="3" customWidth="1"/>
    <col min="3332" max="3332" width="8.85546875" style="3" customWidth="1"/>
    <col min="3333" max="3333" width="3.85546875" style="3" customWidth="1"/>
    <col min="3334" max="3334" width="14.7109375" style="3" customWidth="1"/>
    <col min="3335" max="3335" width="0" style="3" hidden="1" customWidth="1"/>
    <col min="3336" max="3337" width="13.85546875" style="3" customWidth="1"/>
    <col min="3338" max="3584" width="9.140625" style="3"/>
    <col min="3585" max="3585" width="4.5703125" style="3" customWidth="1"/>
    <col min="3586" max="3586" width="8.42578125" style="3" customWidth="1"/>
    <col min="3587" max="3587" width="58.5703125" style="3" customWidth="1"/>
    <col min="3588" max="3588" width="8.85546875" style="3" customWidth="1"/>
    <col min="3589" max="3589" width="3.85546875" style="3" customWidth="1"/>
    <col min="3590" max="3590" width="14.7109375" style="3" customWidth="1"/>
    <col min="3591" max="3591" width="0" style="3" hidden="1" customWidth="1"/>
    <col min="3592" max="3593" width="13.85546875" style="3" customWidth="1"/>
    <col min="3594" max="3840" width="9.140625" style="3"/>
    <col min="3841" max="3841" width="4.5703125" style="3" customWidth="1"/>
    <col min="3842" max="3842" width="8.42578125" style="3" customWidth="1"/>
    <col min="3843" max="3843" width="58.5703125" style="3" customWidth="1"/>
    <col min="3844" max="3844" width="8.85546875" style="3" customWidth="1"/>
    <col min="3845" max="3845" width="3.85546875" style="3" customWidth="1"/>
    <col min="3846" max="3846" width="14.7109375" style="3" customWidth="1"/>
    <col min="3847" max="3847" width="0" style="3" hidden="1" customWidth="1"/>
    <col min="3848" max="3849" width="13.85546875" style="3" customWidth="1"/>
    <col min="3850" max="4096" width="9.140625" style="3"/>
    <col min="4097" max="4097" width="4.5703125" style="3" customWidth="1"/>
    <col min="4098" max="4098" width="8.42578125" style="3" customWidth="1"/>
    <col min="4099" max="4099" width="58.5703125" style="3" customWidth="1"/>
    <col min="4100" max="4100" width="8.85546875" style="3" customWidth="1"/>
    <col min="4101" max="4101" width="3.85546875" style="3" customWidth="1"/>
    <col min="4102" max="4102" width="14.7109375" style="3" customWidth="1"/>
    <col min="4103" max="4103" width="0" style="3" hidden="1" customWidth="1"/>
    <col min="4104" max="4105" width="13.85546875" style="3" customWidth="1"/>
    <col min="4106" max="4352" width="9.140625" style="3"/>
    <col min="4353" max="4353" width="4.5703125" style="3" customWidth="1"/>
    <col min="4354" max="4354" width="8.42578125" style="3" customWidth="1"/>
    <col min="4355" max="4355" width="58.5703125" style="3" customWidth="1"/>
    <col min="4356" max="4356" width="8.85546875" style="3" customWidth="1"/>
    <col min="4357" max="4357" width="3.85546875" style="3" customWidth="1"/>
    <col min="4358" max="4358" width="14.7109375" style="3" customWidth="1"/>
    <col min="4359" max="4359" width="0" style="3" hidden="1" customWidth="1"/>
    <col min="4360" max="4361" width="13.85546875" style="3" customWidth="1"/>
    <col min="4362" max="4608" width="9.140625" style="3"/>
    <col min="4609" max="4609" width="4.5703125" style="3" customWidth="1"/>
    <col min="4610" max="4610" width="8.42578125" style="3" customWidth="1"/>
    <col min="4611" max="4611" width="58.5703125" style="3" customWidth="1"/>
    <col min="4612" max="4612" width="8.85546875" style="3" customWidth="1"/>
    <col min="4613" max="4613" width="3.85546875" style="3" customWidth="1"/>
    <col min="4614" max="4614" width="14.7109375" style="3" customWidth="1"/>
    <col min="4615" max="4615" width="0" style="3" hidden="1" customWidth="1"/>
    <col min="4616" max="4617" width="13.85546875" style="3" customWidth="1"/>
    <col min="4618" max="4864" width="9.140625" style="3"/>
    <col min="4865" max="4865" width="4.5703125" style="3" customWidth="1"/>
    <col min="4866" max="4866" width="8.42578125" style="3" customWidth="1"/>
    <col min="4867" max="4867" width="58.5703125" style="3" customWidth="1"/>
    <col min="4868" max="4868" width="8.85546875" style="3" customWidth="1"/>
    <col min="4869" max="4869" width="3.85546875" style="3" customWidth="1"/>
    <col min="4870" max="4870" width="14.7109375" style="3" customWidth="1"/>
    <col min="4871" max="4871" width="0" style="3" hidden="1" customWidth="1"/>
    <col min="4872" max="4873" width="13.85546875" style="3" customWidth="1"/>
    <col min="4874" max="5120" width="9.140625" style="3"/>
    <col min="5121" max="5121" width="4.5703125" style="3" customWidth="1"/>
    <col min="5122" max="5122" width="8.42578125" style="3" customWidth="1"/>
    <col min="5123" max="5123" width="58.5703125" style="3" customWidth="1"/>
    <col min="5124" max="5124" width="8.85546875" style="3" customWidth="1"/>
    <col min="5125" max="5125" width="3.85546875" style="3" customWidth="1"/>
    <col min="5126" max="5126" width="14.7109375" style="3" customWidth="1"/>
    <col min="5127" max="5127" width="0" style="3" hidden="1" customWidth="1"/>
    <col min="5128" max="5129" width="13.85546875" style="3" customWidth="1"/>
    <col min="5130" max="5376" width="9.140625" style="3"/>
    <col min="5377" max="5377" width="4.5703125" style="3" customWidth="1"/>
    <col min="5378" max="5378" width="8.42578125" style="3" customWidth="1"/>
    <col min="5379" max="5379" width="58.5703125" style="3" customWidth="1"/>
    <col min="5380" max="5380" width="8.85546875" style="3" customWidth="1"/>
    <col min="5381" max="5381" width="3.85546875" style="3" customWidth="1"/>
    <col min="5382" max="5382" width="14.7109375" style="3" customWidth="1"/>
    <col min="5383" max="5383" width="0" style="3" hidden="1" customWidth="1"/>
    <col min="5384" max="5385" width="13.85546875" style="3" customWidth="1"/>
    <col min="5386" max="5632" width="9.140625" style="3"/>
    <col min="5633" max="5633" width="4.5703125" style="3" customWidth="1"/>
    <col min="5634" max="5634" width="8.42578125" style="3" customWidth="1"/>
    <col min="5635" max="5635" width="58.5703125" style="3" customWidth="1"/>
    <col min="5636" max="5636" width="8.85546875" style="3" customWidth="1"/>
    <col min="5637" max="5637" width="3.85546875" style="3" customWidth="1"/>
    <col min="5638" max="5638" width="14.7109375" style="3" customWidth="1"/>
    <col min="5639" max="5639" width="0" style="3" hidden="1" customWidth="1"/>
    <col min="5640" max="5641" width="13.85546875" style="3" customWidth="1"/>
    <col min="5642" max="5888" width="9.140625" style="3"/>
    <col min="5889" max="5889" width="4.5703125" style="3" customWidth="1"/>
    <col min="5890" max="5890" width="8.42578125" style="3" customWidth="1"/>
    <col min="5891" max="5891" width="58.5703125" style="3" customWidth="1"/>
    <col min="5892" max="5892" width="8.85546875" style="3" customWidth="1"/>
    <col min="5893" max="5893" width="3.85546875" style="3" customWidth="1"/>
    <col min="5894" max="5894" width="14.7109375" style="3" customWidth="1"/>
    <col min="5895" max="5895" width="0" style="3" hidden="1" customWidth="1"/>
    <col min="5896" max="5897" width="13.85546875" style="3" customWidth="1"/>
    <col min="5898" max="6144" width="9.140625" style="3"/>
    <col min="6145" max="6145" width="4.5703125" style="3" customWidth="1"/>
    <col min="6146" max="6146" width="8.42578125" style="3" customWidth="1"/>
    <col min="6147" max="6147" width="58.5703125" style="3" customWidth="1"/>
    <col min="6148" max="6148" width="8.85546875" style="3" customWidth="1"/>
    <col min="6149" max="6149" width="3.85546875" style="3" customWidth="1"/>
    <col min="6150" max="6150" width="14.7109375" style="3" customWidth="1"/>
    <col min="6151" max="6151" width="0" style="3" hidden="1" customWidth="1"/>
    <col min="6152" max="6153" width="13.85546875" style="3" customWidth="1"/>
    <col min="6154" max="6400" width="9.140625" style="3"/>
    <col min="6401" max="6401" width="4.5703125" style="3" customWidth="1"/>
    <col min="6402" max="6402" width="8.42578125" style="3" customWidth="1"/>
    <col min="6403" max="6403" width="58.5703125" style="3" customWidth="1"/>
    <col min="6404" max="6404" width="8.85546875" style="3" customWidth="1"/>
    <col min="6405" max="6405" width="3.85546875" style="3" customWidth="1"/>
    <col min="6406" max="6406" width="14.7109375" style="3" customWidth="1"/>
    <col min="6407" max="6407" width="0" style="3" hidden="1" customWidth="1"/>
    <col min="6408" max="6409" width="13.85546875" style="3" customWidth="1"/>
    <col min="6410" max="6656" width="9.140625" style="3"/>
    <col min="6657" max="6657" width="4.5703125" style="3" customWidth="1"/>
    <col min="6658" max="6658" width="8.42578125" style="3" customWidth="1"/>
    <col min="6659" max="6659" width="58.5703125" style="3" customWidth="1"/>
    <col min="6660" max="6660" width="8.85546875" style="3" customWidth="1"/>
    <col min="6661" max="6661" width="3.85546875" style="3" customWidth="1"/>
    <col min="6662" max="6662" width="14.7109375" style="3" customWidth="1"/>
    <col min="6663" max="6663" width="0" style="3" hidden="1" customWidth="1"/>
    <col min="6664" max="6665" width="13.85546875" style="3" customWidth="1"/>
    <col min="6666" max="6912" width="9.140625" style="3"/>
    <col min="6913" max="6913" width="4.5703125" style="3" customWidth="1"/>
    <col min="6914" max="6914" width="8.42578125" style="3" customWidth="1"/>
    <col min="6915" max="6915" width="58.5703125" style="3" customWidth="1"/>
    <col min="6916" max="6916" width="8.85546875" style="3" customWidth="1"/>
    <col min="6917" max="6917" width="3.85546875" style="3" customWidth="1"/>
    <col min="6918" max="6918" width="14.7109375" style="3" customWidth="1"/>
    <col min="6919" max="6919" width="0" style="3" hidden="1" customWidth="1"/>
    <col min="6920" max="6921" width="13.85546875" style="3" customWidth="1"/>
    <col min="6922" max="7168" width="9.140625" style="3"/>
    <col min="7169" max="7169" width="4.5703125" style="3" customWidth="1"/>
    <col min="7170" max="7170" width="8.42578125" style="3" customWidth="1"/>
    <col min="7171" max="7171" width="58.5703125" style="3" customWidth="1"/>
    <col min="7172" max="7172" width="8.85546875" style="3" customWidth="1"/>
    <col min="7173" max="7173" width="3.85546875" style="3" customWidth="1"/>
    <col min="7174" max="7174" width="14.7109375" style="3" customWidth="1"/>
    <col min="7175" max="7175" width="0" style="3" hidden="1" customWidth="1"/>
    <col min="7176" max="7177" width="13.85546875" style="3" customWidth="1"/>
    <col min="7178" max="7424" width="9.140625" style="3"/>
    <col min="7425" max="7425" width="4.5703125" style="3" customWidth="1"/>
    <col min="7426" max="7426" width="8.42578125" style="3" customWidth="1"/>
    <col min="7427" max="7427" width="58.5703125" style="3" customWidth="1"/>
    <col min="7428" max="7428" width="8.85546875" style="3" customWidth="1"/>
    <col min="7429" max="7429" width="3.85546875" style="3" customWidth="1"/>
    <col min="7430" max="7430" width="14.7109375" style="3" customWidth="1"/>
    <col min="7431" max="7431" width="0" style="3" hidden="1" customWidth="1"/>
    <col min="7432" max="7433" width="13.85546875" style="3" customWidth="1"/>
    <col min="7434" max="7680" width="9.140625" style="3"/>
    <col min="7681" max="7681" width="4.5703125" style="3" customWidth="1"/>
    <col min="7682" max="7682" width="8.42578125" style="3" customWidth="1"/>
    <col min="7683" max="7683" width="58.5703125" style="3" customWidth="1"/>
    <col min="7684" max="7684" width="8.85546875" style="3" customWidth="1"/>
    <col min="7685" max="7685" width="3.85546875" style="3" customWidth="1"/>
    <col min="7686" max="7686" width="14.7109375" style="3" customWidth="1"/>
    <col min="7687" max="7687" width="0" style="3" hidden="1" customWidth="1"/>
    <col min="7688" max="7689" width="13.85546875" style="3" customWidth="1"/>
    <col min="7690" max="7936" width="9.140625" style="3"/>
    <col min="7937" max="7937" width="4.5703125" style="3" customWidth="1"/>
    <col min="7938" max="7938" width="8.42578125" style="3" customWidth="1"/>
    <col min="7939" max="7939" width="58.5703125" style="3" customWidth="1"/>
    <col min="7940" max="7940" width="8.85546875" style="3" customWidth="1"/>
    <col min="7941" max="7941" width="3.85546875" style="3" customWidth="1"/>
    <col min="7942" max="7942" width="14.7109375" style="3" customWidth="1"/>
    <col min="7943" max="7943" width="0" style="3" hidden="1" customWidth="1"/>
    <col min="7944" max="7945" width="13.85546875" style="3" customWidth="1"/>
    <col min="7946" max="8192" width="9.140625" style="3"/>
    <col min="8193" max="8193" width="4.5703125" style="3" customWidth="1"/>
    <col min="8194" max="8194" width="8.42578125" style="3" customWidth="1"/>
    <col min="8195" max="8195" width="58.5703125" style="3" customWidth="1"/>
    <col min="8196" max="8196" width="8.85546875" style="3" customWidth="1"/>
    <col min="8197" max="8197" width="3.85546875" style="3" customWidth="1"/>
    <col min="8198" max="8198" width="14.7109375" style="3" customWidth="1"/>
    <col min="8199" max="8199" width="0" style="3" hidden="1" customWidth="1"/>
    <col min="8200" max="8201" width="13.85546875" style="3" customWidth="1"/>
    <col min="8202" max="8448" width="9.140625" style="3"/>
    <col min="8449" max="8449" width="4.5703125" style="3" customWidth="1"/>
    <col min="8450" max="8450" width="8.42578125" style="3" customWidth="1"/>
    <col min="8451" max="8451" width="58.5703125" style="3" customWidth="1"/>
    <col min="8452" max="8452" width="8.85546875" style="3" customWidth="1"/>
    <col min="8453" max="8453" width="3.85546875" style="3" customWidth="1"/>
    <col min="8454" max="8454" width="14.7109375" style="3" customWidth="1"/>
    <col min="8455" max="8455" width="0" style="3" hidden="1" customWidth="1"/>
    <col min="8456" max="8457" width="13.85546875" style="3" customWidth="1"/>
    <col min="8458" max="8704" width="9.140625" style="3"/>
    <col min="8705" max="8705" width="4.5703125" style="3" customWidth="1"/>
    <col min="8706" max="8706" width="8.42578125" style="3" customWidth="1"/>
    <col min="8707" max="8707" width="58.5703125" style="3" customWidth="1"/>
    <col min="8708" max="8708" width="8.85546875" style="3" customWidth="1"/>
    <col min="8709" max="8709" width="3.85546875" style="3" customWidth="1"/>
    <col min="8710" max="8710" width="14.7109375" style="3" customWidth="1"/>
    <col min="8711" max="8711" width="0" style="3" hidden="1" customWidth="1"/>
    <col min="8712" max="8713" width="13.85546875" style="3" customWidth="1"/>
    <col min="8714" max="8960" width="9.140625" style="3"/>
    <col min="8961" max="8961" width="4.5703125" style="3" customWidth="1"/>
    <col min="8962" max="8962" width="8.42578125" style="3" customWidth="1"/>
    <col min="8963" max="8963" width="58.5703125" style="3" customWidth="1"/>
    <col min="8964" max="8964" width="8.85546875" style="3" customWidth="1"/>
    <col min="8965" max="8965" width="3.85546875" style="3" customWidth="1"/>
    <col min="8966" max="8966" width="14.7109375" style="3" customWidth="1"/>
    <col min="8967" max="8967" width="0" style="3" hidden="1" customWidth="1"/>
    <col min="8968" max="8969" width="13.85546875" style="3" customWidth="1"/>
    <col min="8970" max="9216" width="9.140625" style="3"/>
    <col min="9217" max="9217" width="4.5703125" style="3" customWidth="1"/>
    <col min="9218" max="9218" width="8.42578125" style="3" customWidth="1"/>
    <col min="9219" max="9219" width="58.5703125" style="3" customWidth="1"/>
    <col min="9220" max="9220" width="8.85546875" style="3" customWidth="1"/>
    <col min="9221" max="9221" width="3.85546875" style="3" customWidth="1"/>
    <col min="9222" max="9222" width="14.7109375" style="3" customWidth="1"/>
    <col min="9223" max="9223" width="0" style="3" hidden="1" customWidth="1"/>
    <col min="9224" max="9225" width="13.85546875" style="3" customWidth="1"/>
    <col min="9226" max="9472" width="9.140625" style="3"/>
    <col min="9473" max="9473" width="4.5703125" style="3" customWidth="1"/>
    <col min="9474" max="9474" width="8.42578125" style="3" customWidth="1"/>
    <col min="9475" max="9475" width="58.5703125" style="3" customWidth="1"/>
    <col min="9476" max="9476" width="8.85546875" style="3" customWidth="1"/>
    <col min="9477" max="9477" width="3.85546875" style="3" customWidth="1"/>
    <col min="9478" max="9478" width="14.7109375" style="3" customWidth="1"/>
    <col min="9479" max="9479" width="0" style="3" hidden="1" customWidth="1"/>
    <col min="9480" max="9481" width="13.85546875" style="3" customWidth="1"/>
    <col min="9482" max="9728" width="9.140625" style="3"/>
    <col min="9729" max="9729" width="4.5703125" style="3" customWidth="1"/>
    <col min="9730" max="9730" width="8.42578125" style="3" customWidth="1"/>
    <col min="9731" max="9731" width="58.5703125" style="3" customWidth="1"/>
    <col min="9732" max="9732" width="8.85546875" style="3" customWidth="1"/>
    <col min="9733" max="9733" width="3.85546875" style="3" customWidth="1"/>
    <col min="9734" max="9734" width="14.7109375" style="3" customWidth="1"/>
    <col min="9735" max="9735" width="0" style="3" hidden="1" customWidth="1"/>
    <col min="9736" max="9737" width="13.85546875" style="3" customWidth="1"/>
    <col min="9738" max="9984" width="9.140625" style="3"/>
    <col min="9985" max="9985" width="4.5703125" style="3" customWidth="1"/>
    <col min="9986" max="9986" width="8.42578125" style="3" customWidth="1"/>
    <col min="9987" max="9987" width="58.5703125" style="3" customWidth="1"/>
    <col min="9988" max="9988" width="8.85546875" style="3" customWidth="1"/>
    <col min="9989" max="9989" width="3.85546875" style="3" customWidth="1"/>
    <col min="9990" max="9990" width="14.7109375" style="3" customWidth="1"/>
    <col min="9991" max="9991" width="0" style="3" hidden="1" customWidth="1"/>
    <col min="9992" max="9993" width="13.85546875" style="3" customWidth="1"/>
    <col min="9994" max="10240" width="9.140625" style="3"/>
    <col min="10241" max="10241" width="4.5703125" style="3" customWidth="1"/>
    <col min="10242" max="10242" width="8.42578125" style="3" customWidth="1"/>
    <col min="10243" max="10243" width="58.5703125" style="3" customWidth="1"/>
    <col min="10244" max="10244" width="8.85546875" style="3" customWidth="1"/>
    <col min="10245" max="10245" width="3.85546875" style="3" customWidth="1"/>
    <col min="10246" max="10246" width="14.7109375" style="3" customWidth="1"/>
    <col min="10247" max="10247" width="0" style="3" hidden="1" customWidth="1"/>
    <col min="10248" max="10249" width="13.85546875" style="3" customWidth="1"/>
    <col min="10250" max="10496" width="9.140625" style="3"/>
    <col min="10497" max="10497" width="4.5703125" style="3" customWidth="1"/>
    <col min="10498" max="10498" width="8.42578125" style="3" customWidth="1"/>
    <col min="10499" max="10499" width="58.5703125" style="3" customWidth="1"/>
    <col min="10500" max="10500" width="8.85546875" style="3" customWidth="1"/>
    <col min="10501" max="10501" width="3.85546875" style="3" customWidth="1"/>
    <col min="10502" max="10502" width="14.7109375" style="3" customWidth="1"/>
    <col min="10503" max="10503" width="0" style="3" hidden="1" customWidth="1"/>
    <col min="10504" max="10505" width="13.85546875" style="3" customWidth="1"/>
    <col min="10506" max="10752" width="9.140625" style="3"/>
    <col min="10753" max="10753" width="4.5703125" style="3" customWidth="1"/>
    <col min="10754" max="10754" width="8.42578125" style="3" customWidth="1"/>
    <col min="10755" max="10755" width="58.5703125" style="3" customWidth="1"/>
    <col min="10756" max="10756" width="8.85546875" style="3" customWidth="1"/>
    <col min="10757" max="10757" width="3.85546875" style="3" customWidth="1"/>
    <col min="10758" max="10758" width="14.7109375" style="3" customWidth="1"/>
    <col min="10759" max="10759" width="0" style="3" hidden="1" customWidth="1"/>
    <col min="10760" max="10761" width="13.85546875" style="3" customWidth="1"/>
    <col min="10762" max="11008" width="9.140625" style="3"/>
    <col min="11009" max="11009" width="4.5703125" style="3" customWidth="1"/>
    <col min="11010" max="11010" width="8.42578125" style="3" customWidth="1"/>
    <col min="11011" max="11011" width="58.5703125" style="3" customWidth="1"/>
    <col min="11012" max="11012" width="8.85546875" style="3" customWidth="1"/>
    <col min="11013" max="11013" width="3.85546875" style="3" customWidth="1"/>
    <col min="11014" max="11014" width="14.7109375" style="3" customWidth="1"/>
    <col min="11015" max="11015" width="0" style="3" hidden="1" customWidth="1"/>
    <col min="11016" max="11017" width="13.85546875" style="3" customWidth="1"/>
    <col min="11018" max="11264" width="9.140625" style="3"/>
    <col min="11265" max="11265" width="4.5703125" style="3" customWidth="1"/>
    <col min="11266" max="11266" width="8.42578125" style="3" customWidth="1"/>
    <col min="11267" max="11267" width="58.5703125" style="3" customWidth="1"/>
    <col min="11268" max="11268" width="8.85546875" style="3" customWidth="1"/>
    <col min="11269" max="11269" width="3.85546875" style="3" customWidth="1"/>
    <col min="11270" max="11270" width="14.7109375" style="3" customWidth="1"/>
    <col min="11271" max="11271" width="0" style="3" hidden="1" customWidth="1"/>
    <col min="11272" max="11273" width="13.85546875" style="3" customWidth="1"/>
    <col min="11274" max="11520" width="9.140625" style="3"/>
    <col min="11521" max="11521" width="4.5703125" style="3" customWidth="1"/>
    <col min="11522" max="11522" width="8.42578125" style="3" customWidth="1"/>
    <col min="11523" max="11523" width="58.5703125" style="3" customWidth="1"/>
    <col min="11524" max="11524" width="8.85546875" style="3" customWidth="1"/>
    <col min="11525" max="11525" width="3.85546875" style="3" customWidth="1"/>
    <col min="11526" max="11526" width="14.7109375" style="3" customWidth="1"/>
    <col min="11527" max="11527" width="0" style="3" hidden="1" customWidth="1"/>
    <col min="11528" max="11529" width="13.85546875" style="3" customWidth="1"/>
    <col min="11530" max="11776" width="9.140625" style="3"/>
    <col min="11777" max="11777" width="4.5703125" style="3" customWidth="1"/>
    <col min="11778" max="11778" width="8.42578125" style="3" customWidth="1"/>
    <col min="11779" max="11779" width="58.5703125" style="3" customWidth="1"/>
    <col min="11780" max="11780" width="8.85546875" style="3" customWidth="1"/>
    <col min="11781" max="11781" width="3.85546875" style="3" customWidth="1"/>
    <col min="11782" max="11782" width="14.7109375" style="3" customWidth="1"/>
    <col min="11783" max="11783" width="0" style="3" hidden="1" customWidth="1"/>
    <col min="11784" max="11785" width="13.85546875" style="3" customWidth="1"/>
    <col min="11786" max="12032" width="9.140625" style="3"/>
    <col min="12033" max="12033" width="4.5703125" style="3" customWidth="1"/>
    <col min="12034" max="12034" width="8.42578125" style="3" customWidth="1"/>
    <col min="12035" max="12035" width="58.5703125" style="3" customWidth="1"/>
    <col min="12036" max="12036" width="8.85546875" style="3" customWidth="1"/>
    <col min="12037" max="12037" width="3.85546875" style="3" customWidth="1"/>
    <col min="12038" max="12038" width="14.7109375" style="3" customWidth="1"/>
    <col min="12039" max="12039" width="0" style="3" hidden="1" customWidth="1"/>
    <col min="12040" max="12041" width="13.85546875" style="3" customWidth="1"/>
    <col min="12042" max="12288" width="9.140625" style="3"/>
    <col min="12289" max="12289" width="4.5703125" style="3" customWidth="1"/>
    <col min="12290" max="12290" width="8.42578125" style="3" customWidth="1"/>
    <col min="12291" max="12291" width="58.5703125" style="3" customWidth="1"/>
    <col min="12292" max="12292" width="8.85546875" style="3" customWidth="1"/>
    <col min="12293" max="12293" width="3.85546875" style="3" customWidth="1"/>
    <col min="12294" max="12294" width="14.7109375" style="3" customWidth="1"/>
    <col min="12295" max="12295" width="0" style="3" hidden="1" customWidth="1"/>
    <col min="12296" max="12297" width="13.85546875" style="3" customWidth="1"/>
    <col min="12298" max="12544" width="9.140625" style="3"/>
    <col min="12545" max="12545" width="4.5703125" style="3" customWidth="1"/>
    <col min="12546" max="12546" width="8.42578125" style="3" customWidth="1"/>
    <col min="12547" max="12547" width="58.5703125" style="3" customWidth="1"/>
    <col min="12548" max="12548" width="8.85546875" style="3" customWidth="1"/>
    <col min="12549" max="12549" width="3.85546875" style="3" customWidth="1"/>
    <col min="12550" max="12550" width="14.7109375" style="3" customWidth="1"/>
    <col min="12551" max="12551" width="0" style="3" hidden="1" customWidth="1"/>
    <col min="12552" max="12553" width="13.85546875" style="3" customWidth="1"/>
    <col min="12554" max="12800" width="9.140625" style="3"/>
    <col min="12801" max="12801" width="4.5703125" style="3" customWidth="1"/>
    <col min="12802" max="12802" width="8.42578125" style="3" customWidth="1"/>
    <col min="12803" max="12803" width="58.5703125" style="3" customWidth="1"/>
    <col min="12804" max="12804" width="8.85546875" style="3" customWidth="1"/>
    <col min="12805" max="12805" width="3.85546875" style="3" customWidth="1"/>
    <col min="12806" max="12806" width="14.7109375" style="3" customWidth="1"/>
    <col min="12807" max="12807" width="0" style="3" hidden="1" customWidth="1"/>
    <col min="12808" max="12809" width="13.85546875" style="3" customWidth="1"/>
    <col min="12810" max="13056" width="9.140625" style="3"/>
    <col min="13057" max="13057" width="4.5703125" style="3" customWidth="1"/>
    <col min="13058" max="13058" width="8.42578125" style="3" customWidth="1"/>
    <col min="13059" max="13059" width="58.5703125" style="3" customWidth="1"/>
    <col min="13060" max="13060" width="8.85546875" style="3" customWidth="1"/>
    <col min="13061" max="13061" width="3.85546875" style="3" customWidth="1"/>
    <col min="13062" max="13062" width="14.7109375" style="3" customWidth="1"/>
    <col min="13063" max="13063" width="0" style="3" hidden="1" customWidth="1"/>
    <col min="13064" max="13065" width="13.85546875" style="3" customWidth="1"/>
    <col min="13066" max="13312" width="9.140625" style="3"/>
    <col min="13313" max="13313" width="4.5703125" style="3" customWidth="1"/>
    <col min="13314" max="13314" width="8.42578125" style="3" customWidth="1"/>
    <col min="13315" max="13315" width="58.5703125" style="3" customWidth="1"/>
    <col min="13316" max="13316" width="8.85546875" style="3" customWidth="1"/>
    <col min="13317" max="13317" width="3.85546875" style="3" customWidth="1"/>
    <col min="13318" max="13318" width="14.7109375" style="3" customWidth="1"/>
    <col min="13319" max="13319" width="0" style="3" hidden="1" customWidth="1"/>
    <col min="13320" max="13321" width="13.85546875" style="3" customWidth="1"/>
    <col min="13322" max="13568" width="9.140625" style="3"/>
    <col min="13569" max="13569" width="4.5703125" style="3" customWidth="1"/>
    <col min="13570" max="13570" width="8.42578125" style="3" customWidth="1"/>
    <col min="13571" max="13571" width="58.5703125" style="3" customWidth="1"/>
    <col min="13572" max="13572" width="8.85546875" style="3" customWidth="1"/>
    <col min="13573" max="13573" width="3.85546875" style="3" customWidth="1"/>
    <col min="13574" max="13574" width="14.7109375" style="3" customWidth="1"/>
    <col min="13575" max="13575" width="0" style="3" hidden="1" customWidth="1"/>
    <col min="13576" max="13577" width="13.85546875" style="3" customWidth="1"/>
    <col min="13578" max="13824" width="9.140625" style="3"/>
    <col min="13825" max="13825" width="4.5703125" style="3" customWidth="1"/>
    <col min="13826" max="13826" width="8.42578125" style="3" customWidth="1"/>
    <col min="13827" max="13827" width="58.5703125" style="3" customWidth="1"/>
    <col min="13828" max="13828" width="8.85546875" style="3" customWidth="1"/>
    <col min="13829" max="13829" width="3.85546875" style="3" customWidth="1"/>
    <col min="13830" max="13830" width="14.7109375" style="3" customWidth="1"/>
    <col min="13831" max="13831" width="0" style="3" hidden="1" customWidth="1"/>
    <col min="13832" max="13833" width="13.85546875" style="3" customWidth="1"/>
    <col min="13834" max="14080" width="9.140625" style="3"/>
    <col min="14081" max="14081" width="4.5703125" style="3" customWidth="1"/>
    <col min="14082" max="14082" width="8.42578125" style="3" customWidth="1"/>
    <col min="14083" max="14083" width="58.5703125" style="3" customWidth="1"/>
    <col min="14084" max="14084" width="8.85546875" style="3" customWidth="1"/>
    <col min="14085" max="14085" width="3.85546875" style="3" customWidth="1"/>
    <col min="14086" max="14086" width="14.7109375" style="3" customWidth="1"/>
    <col min="14087" max="14087" width="0" style="3" hidden="1" customWidth="1"/>
    <col min="14088" max="14089" width="13.85546875" style="3" customWidth="1"/>
    <col min="14090" max="14336" width="9.140625" style="3"/>
    <col min="14337" max="14337" width="4.5703125" style="3" customWidth="1"/>
    <col min="14338" max="14338" width="8.42578125" style="3" customWidth="1"/>
    <col min="14339" max="14339" width="58.5703125" style="3" customWidth="1"/>
    <col min="14340" max="14340" width="8.85546875" style="3" customWidth="1"/>
    <col min="14341" max="14341" width="3.85546875" style="3" customWidth="1"/>
    <col min="14342" max="14342" width="14.7109375" style="3" customWidth="1"/>
    <col min="14343" max="14343" width="0" style="3" hidden="1" customWidth="1"/>
    <col min="14344" max="14345" width="13.85546875" style="3" customWidth="1"/>
    <col min="14346" max="14592" width="9.140625" style="3"/>
    <col min="14593" max="14593" width="4.5703125" style="3" customWidth="1"/>
    <col min="14594" max="14594" width="8.42578125" style="3" customWidth="1"/>
    <col min="14595" max="14595" width="58.5703125" style="3" customWidth="1"/>
    <col min="14596" max="14596" width="8.85546875" style="3" customWidth="1"/>
    <col min="14597" max="14597" width="3.85546875" style="3" customWidth="1"/>
    <col min="14598" max="14598" width="14.7109375" style="3" customWidth="1"/>
    <col min="14599" max="14599" width="0" style="3" hidden="1" customWidth="1"/>
    <col min="14600" max="14601" width="13.85546875" style="3" customWidth="1"/>
    <col min="14602" max="14848" width="9.140625" style="3"/>
    <col min="14849" max="14849" width="4.5703125" style="3" customWidth="1"/>
    <col min="14850" max="14850" width="8.42578125" style="3" customWidth="1"/>
    <col min="14851" max="14851" width="58.5703125" style="3" customWidth="1"/>
    <col min="14852" max="14852" width="8.85546875" style="3" customWidth="1"/>
    <col min="14853" max="14853" width="3.85546875" style="3" customWidth="1"/>
    <col min="14854" max="14854" width="14.7109375" style="3" customWidth="1"/>
    <col min="14855" max="14855" width="0" style="3" hidden="1" customWidth="1"/>
    <col min="14856" max="14857" width="13.85546875" style="3" customWidth="1"/>
    <col min="14858" max="15104" width="9.140625" style="3"/>
    <col min="15105" max="15105" width="4.5703125" style="3" customWidth="1"/>
    <col min="15106" max="15106" width="8.42578125" style="3" customWidth="1"/>
    <col min="15107" max="15107" width="58.5703125" style="3" customWidth="1"/>
    <col min="15108" max="15108" width="8.85546875" style="3" customWidth="1"/>
    <col min="15109" max="15109" width="3.85546875" style="3" customWidth="1"/>
    <col min="15110" max="15110" width="14.7109375" style="3" customWidth="1"/>
    <col min="15111" max="15111" width="0" style="3" hidden="1" customWidth="1"/>
    <col min="15112" max="15113" width="13.85546875" style="3" customWidth="1"/>
    <col min="15114" max="15360" width="9.140625" style="3"/>
    <col min="15361" max="15361" width="4.5703125" style="3" customWidth="1"/>
    <col min="15362" max="15362" width="8.42578125" style="3" customWidth="1"/>
    <col min="15363" max="15363" width="58.5703125" style="3" customWidth="1"/>
    <col min="15364" max="15364" width="8.85546875" style="3" customWidth="1"/>
    <col min="15365" max="15365" width="3.85546875" style="3" customWidth="1"/>
    <col min="15366" max="15366" width="14.7109375" style="3" customWidth="1"/>
    <col min="15367" max="15367" width="0" style="3" hidden="1" customWidth="1"/>
    <col min="15368" max="15369" width="13.85546875" style="3" customWidth="1"/>
    <col min="15370" max="15616" width="9.140625" style="3"/>
    <col min="15617" max="15617" width="4.5703125" style="3" customWidth="1"/>
    <col min="15618" max="15618" width="8.42578125" style="3" customWidth="1"/>
    <col min="15619" max="15619" width="58.5703125" style="3" customWidth="1"/>
    <col min="15620" max="15620" width="8.85546875" style="3" customWidth="1"/>
    <col min="15621" max="15621" width="3.85546875" style="3" customWidth="1"/>
    <col min="15622" max="15622" width="14.7109375" style="3" customWidth="1"/>
    <col min="15623" max="15623" width="0" style="3" hidden="1" customWidth="1"/>
    <col min="15624" max="15625" width="13.85546875" style="3" customWidth="1"/>
    <col min="15626" max="15872" width="9.140625" style="3"/>
    <col min="15873" max="15873" width="4.5703125" style="3" customWidth="1"/>
    <col min="15874" max="15874" width="8.42578125" style="3" customWidth="1"/>
    <col min="15875" max="15875" width="58.5703125" style="3" customWidth="1"/>
    <col min="15876" max="15876" width="8.85546875" style="3" customWidth="1"/>
    <col min="15877" max="15877" width="3.85546875" style="3" customWidth="1"/>
    <col min="15878" max="15878" width="14.7109375" style="3" customWidth="1"/>
    <col min="15879" max="15879" width="0" style="3" hidden="1" customWidth="1"/>
    <col min="15880" max="15881" width="13.85546875" style="3" customWidth="1"/>
    <col min="15882" max="16128" width="9.140625" style="3"/>
    <col min="16129" max="16129" width="4.5703125" style="3" customWidth="1"/>
    <col min="16130" max="16130" width="8.42578125" style="3" customWidth="1"/>
    <col min="16131" max="16131" width="58.5703125" style="3" customWidth="1"/>
    <col min="16132" max="16132" width="8.85546875" style="3" customWidth="1"/>
    <col min="16133" max="16133" width="3.85546875" style="3" customWidth="1"/>
    <col min="16134" max="16134" width="14.7109375" style="3" customWidth="1"/>
    <col min="16135" max="16135" width="0" style="3" hidden="1" customWidth="1"/>
    <col min="16136" max="16137" width="13.85546875" style="3" customWidth="1"/>
    <col min="16138" max="16384" width="9.140625" style="3"/>
  </cols>
  <sheetData>
    <row r="1" spans="1:9" ht="33.75" customHeight="1">
      <c r="A1" s="4"/>
      <c r="B1" s="243" t="s">
        <v>121</v>
      </c>
      <c r="C1" s="243"/>
      <c r="D1" s="243"/>
      <c r="E1" s="243"/>
      <c r="F1" s="243"/>
      <c r="G1" s="243"/>
    </row>
    <row r="2" spans="1:9" ht="24.75" customHeight="1">
      <c r="A2" s="4"/>
      <c r="B2" s="11"/>
      <c r="C2" s="244" t="s">
        <v>3</v>
      </c>
      <c r="D2" s="244"/>
      <c r="E2" s="244"/>
      <c r="F2" s="244"/>
      <c r="G2" s="12"/>
    </row>
    <row r="3" spans="1:9">
      <c r="A3" s="4"/>
      <c r="B3" s="11"/>
      <c r="C3" s="13"/>
      <c r="D3" s="14"/>
      <c r="E3" s="15"/>
      <c r="F3" s="16"/>
      <c r="G3" s="12"/>
    </row>
    <row r="4" spans="1:9" s="24" customFormat="1" ht="51">
      <c r="A4" s="17" t="s">
        <v>4</v>
      </c>
      <c r="B4" s="18" t="s">
        <v>5</v>
      </c>
      <c r="C4" s="19" t="s">
        <v>6</v>
      </c>
      <c r="D4" s="19" t="s">
        <v>7</v>
      </c>
      <c r="E4" s="20" t="s">
        <v>8</v>
      </c>
      <c r="F4" s="21" t="s">
        <v>9</v>
      </c>
      <c r="G4" s="22" t="s">
        <v>10</v>
      </c>
      <c r="H4" s="231" t="s">
        <v>128</v>
      </c>
      <c r="I4" s="23"/>
    </row>
    <row r="5" spans="1:9" ht="15.75">
      <c r="A5" s="245">
        <v>112</v>
      </c>
      <c r="B5" s="248">
        <v>212000</v>
      </c>
      <c r="C5" s="25" t="s">
        <v>11</v>
      </c>
      <c r="D5" s="26"/>
      <c r="E5" s="27"/>
      <c r="F5" s="28">
        <v>15000</v>
      </c>
      <c r="G5" s="29"/>
      <c r="H5" s="131"/>
      <c r="I5" s="30"/>
    </row>
    <row r="6" spans="1:9" ht="15.75">
      <c r="A6" s="246"/>
      <c r="B6" s="248"/>
      <c r="C6" s="31" t="s">
        <v>12</v>
      </c>
      <c r="D6" s="32"/>
      <c r="E6" s="33"/>
      <c r="F6" s="225">
        <f>SUM(F5)</f>
        <v>15000</v>
      </c>
      <c r="G6" s="29"/>
      <c r="H6" s="131"/>
      <c r="I6" s="30"/>
    </row>
    <row r="7" spans="1:9" ht="15.75">
      <c r="A7" s="246"/>
      <c r="B7" s="34">
        <v>214000</v>
      </c>
      <c r="C7" s="25" t="s">
        <v>13</v>
      </c>
      <c r="D7" s="35"/>
      <c r="E7" s="36"/>
      <c r="F7" s="37">
        <v>200000</v>
      </c>
      <c r="G7" s="29"/>
      <c r="H7" s="131"/>
      <c r="I7" s="30"/>
    </row>
    <row r="8" spans="1:9" ht="15.75">
      <c r="A8" s="246"/>
      <c r="B8" s="38"/>
      <c r="C8" s="31" t="s">
        <v>12</v>
      </c>
      <c r="D8" s="32"/>
      <c r="E8" s="33"/>
      <c r="F8" s="225">
        <f>SUM(F7)</f>
        <v>200000</v>
      </c>
      <c r="G8" s="39"/>
      <c r="H8" s="131"/>
      <c r="I8" s="30"/>
    </row>
    <row r="9" spans="1:9" ht="15.75">
      <c r="A9" s="246"/>
      <c r="B9" s="38">
        <v>226000</v>
      </c>
      <c r="C9" s="25" t="s">
        <v>14</v>
      </c>
      <c r="D9" s="35"/>
      <c r="E9" s="36"/>
      <c r="F9" s="37">
        <v>25000</v>
      </c>
      <c r="G9" s="39"/>
      <c r="H9" s="131"/>
      <c r="I9" s="30"/>
    </row>
    <row r="10" spans="1:9" ht="15.75">
      <c r="A10" s="247"/>
      <c r="B10" s="38"/>
      <c r="C10" s="31" t="s">
        <v>12</v>
      </c>
      <c r="D10" s="32"/>
      <c r="E10" s="33"/>
      <c r="F10" s="225">
        <f>SUM(F9)</f>
        <v>25000</v>
      </c>
      <c r="G10" s="39"/>
      <c r="H10" s="131"/>
      <c r="I10" s="30"/>
    </row>
    <row r="11" spans="1:9" ht="15.75">
      <c r="A11" s="249">
        <v>244</v>
      </c>
      <c r="B11" s="252">
        <v>221000</v>
      </c>
      <c r="C11" s="40" t="s">
        <v>0</v>
      </c>
      <c r="D11" s="35"/>
      <c r="E11" s="36"/>
      <c r="F11" s="37"/>
      <c r="G11" s="39"/>
      <c r="H11" s="131"/>
      <c r="I11" s="30"/>
    </row>
    <row r="12" spans="1:9" ht="30">
      <c r="A12" s="250"/>
      <c r="B12" s="252"/>
      <c r="C12" s="25" t="s">
        <v>15</v>
      </c>
      <c r="D12" s="35"/>
      <c r="E12" s="36"/>
      <c r="F12" s="37">
        <v>30000</v>
      </c>
      <c r="G12" s="39"/>
      <c r="H12" s="131"/>
      <c r="I12" s="49"/>
    </row>
    <row r="13" spans="1:9" ht="18" customHeight="1">
      <c r="A13" s="250"/>
      <c r="B13" s="252"/>
      <c r="C13" s="41" t="s">
        <v>16</v>
      </c>
      <c r="D13" s="35"/>
      <c r="E13" s="36"/>
      <c r="F13" s="37"/>
      <c r="G13" s="39"/>
      <c r="H13" s="131"/>
      <c r="I13" s="30"/>
    </row>
    <row r="14" spans="1:9" ht="34.5" customHeight="1">
      <c r="A14" s="250"/>
      <c r="B14" s="252"/>
      <c r="C14" s="25" t="s">
        <v>17</v>
      </c>
      <c r="D14" s="35"/>
      <c r="E14" s="36"/>
      <c r="F14" s="37">
        <v>66000</v>
      </c>
      <c r="G14" s="29"/>
      <c r="H14" s="131"/>
      <c r="I14" s="30"/>
    </row>
    <row r="15" spans="1:9" ht="15.75">
      <c r="A15" s="250"/>
      <c r="B15" s="252"/>
      <c r="C15" s="31" t="s">
        <v>12</v>
      </c>
      <c r="D15" s="32"/>
      <c r="E15" s="33"/>
      <c r="F15" s="225">
        <f>SUM(F12:F14)</f>
        <v>96000</v>
      </c>
      <c r="G15" s="29" t="s">
        <v>18</v>
      </c>
      <c r="H15" s="131"/>
      <c r="I15" s="30"/>
    </row>
    <row r="16" spans="1:9" ht="15.75">
      <c r="A16" s="250"/>
      <c r="B16" s="253">
        <v>225000</v>
      </c>
      <c r="C16" s="42" t="s">
        <v>19</v>
      </c>
      <c r="D16" s="35"/>
      <c r="E16" s="36"/>
      <c r="F16" s="37"/>
      <c r="G16" s="29"/>
      <c r="H16" s="131"/>
      <c r="I16" s="30"/>
    </row>
    <row r="17" spans="1:12" ht="15.75" customHeight="1">
      <c r="A17" s="250"/>
      <c r="B17" s="253"/>
      <c r="C17" s="43" t="s">
        <v>20</v>
      </c>
      <c r="D17" s="35"/>
      <c r="E17" s="36"/>
      <c r="F17" s="37">
        <v>5000</v>
      </c>
      <c r="G17" s="29" t="s">
        <v>18</v>
      </c>
      <c r="H17" s="131"/>
      <c r="I17" s="30"/>
    </row>
    <row r="18" spans="1:12" ht="15.75">
      <c r="A18" s="251"/>
      <c r="B18" s="253"/>
      <c r="C18" s="31" t="s">
        <v>12</v>
      </c>
      <c r="D18" s="32"/>
      <c r="E18" s="33"/>
      <c r="F18" s="225">
        <f>SUM(F17:F17)</f>
        <v>5000</v>
      </c>
      <c r="G18" s="39"/>
      <c r="H18" s="233"/>
      <c r="I18" s="44"/>
      <c r="J18" s="7"/>
      <c r="K18" s="7"/>
      <c r="L18" s="7"/>
    </row>
    <row r="19" spans="1:12" ht="15.75">
      <c r="A19" s="254">
        <v>244</v>
      </c>
      <c r="B19" s="257">
        <v>226000</v>
      </c>
      <c r="C19" s="42" t="s">
        <v>1</v>
      </c>
      <c r="D19" s="35"/>
      <c r="E19" s="36"/>
      <c r="F19" s="37"/>
      <c r="G19" s="29"/>
      <c r="H19" s="131"/>
      <c r="I19" s="30"/>
    </row>
    <row r="20" spans="1:12" ht="31.5" customHeight="1">
      <c r="A20" s="255"/>
      <c r="B20" s="258"/>
      <c r="C20" s="43" t="s">
        <v>21</v>
      </c>
      <c r="D20" s="35"/>
      <c r="E20" s="36"/>
      <c r="F20" s="37">
        <v>29300</v>
      </c>
      <c r="G20" s="45" t="s">
        <v>22</v>
      </c>
      <c r="H20" s="131"/>
      <c r="I20" s="30"/>
    </row>
    <row r="21" spans="1:12" ht="33.75" customHeight="1">
      <c r="A21" s="255"/>
      <c r="B21" s="258"/>
      <c r="C21" s="25" t="s">
        <v>23</v>
      </c>
      <c r="D21" s="35"/>
      <c r="E21" s="36"/>
      <c r="F21" s="37">
        <v>15000</v>
      </c>
      <c r="G21" s="39"/>
      <c r="H21" s="131"/>
      <c r="I21" s="30"/>
    </row>
    <row r="22" spans="1:12" ht="45">
      <c r="A22" s="255"/>
      <c r="B22" s="258"/>
      <c r="C22" s="25" t="s">
        <v>24</v>
      </c>
      <c r="D22" s="46"/>
      <c r="E22" s="47"/>
      <c r="F22" s="37">
        <v>0</v>
      </c>
      <c r="G22" s="29"/>
      <c r="H22" s="131"/>
      <c r="I22" s="30"/>
    </row>
    <row r="23" spans="1:12" ht="15.75">
      <c r="A23" s="255"/>
      <c r="B23" s="258"/>
      <c r="C23" s="25" t="s">
        <v>25</v>
      </c>
      <c r="D23" s="35"/>
      <c r="E23" s="36"/>
      <c r="F23" s="37">
        <v>50680.3</v>
      </c>
      <c r="G23" s="48"/>
      <c r="H23" s="232"/>
      <c r="I23" s="49"/>
    </row>
    <row r="24" spans="1:12" s="208" customFormat="1" ht="30">
      <c r="A24" s="255"/>
      <c r="B24" s="258"/>
      <c r="C24" s="25" t="s">
        <v>26</v>
      </c>
      <c r="D24" s="35"/>
      <c r="E24" s="36"/>
      <c r="F24" s="37">
        <v>10019.700000000001</v>
      </c>
      <c r="G24" s="48"/>
      <c r="H24" s="232"/>
      <c r="I24" s="49"/>
    </row>
    <row r="25" spans="1:12" ht="15.75">
      <c r="A25" s="255"/>
      <c r="B25" s="258"/>
      <c r="C25" s="25" t="s">
        <v>27</v>
      </c>
      <c r="D25" s="35"/>
      <c r="E25" s="36"/>
      <c r="F25" s="37">
        <v>15000</v>
      </c>
      <c r="G25" s="48" t="s">
        <v>28</v>
      </c>
      <c r="H25" s="232"/>
      <c r="I25" s="30"/>
    </row>
    <row r="26" spans="1:12" ht="15" customHeight="1">
      <c r="A26" s="255"/>
      <c r="B26" s="258"/>
      <c r="C26" s="31" t="s">
        <v>29</v>
      </c>
      <c r="D26" s="51"/>
      <c r="E26" s="52"/>
      <c r="F26" s="226">
        <f>SUM(F20:F25)</f>
        <v>120000</v>
      </c>
      <c r="G26" s="53"/>
      <c r="H26" s="131"/>
      <c r="I26" s="30"/>
    </row>
    <row r="27" spans="1:12" ht="15.75">
      <c r="A27" s="255"/>
      <c r="B27" s="253">
        <v>310000</v>
      </c>
      <c r="C27" s="54" t="s">
        <v>30</v>
      </c>
      <c r="D27" s="55"/>
      <c r="E27" s="37"/>
      <c r="F27" s="56"/>
      <c r="G27" s="29"/>
      <c r="H27" s="131"/>
      <c r="I27" s="30"/>
    </row>
    <row r="28" spans="1:12" ht="15.75">
      <c r="A28" s="255"/>
      <c r="B28" s="253"/>
      <c r="C28" s="131" t="s">
        <v>132</v>
      </c>
      <c r="D28" s="132"/>
      <c r="E28" s="57"/>
      <c r="F28" s="57">
        <v>200000</v>
      </c>
      <c r="G28" s="29" t="s">
        <v>31</v>
      </c>
      <c r="H28" s="131"/>
      <c r="I28" s="30"/>
    </row>
    <row r="29" spans="1:12" ht="15.75">
      <c r="A29" s="255"/>
      <c r="B29" s="253"/>
      <c r="C29" s="63"/>
      <c r="D29" s="32"/>
      <c r="E29" s="33"/>
      <c r="F29" s="227">
        <f>SUM(F28)</f>
        <v>200000</v>
      </c>
      <c r="G29" s="29" t="s">
        <v>31</v>
      </c>
      <c r="H29" s="131"/>
      <c r="I29" s="30"/>
    </row>
    <row r="30" spans="1:12" ht="15.75">
      <c r="A30" s="255"/>
      <c r="B30" s="253"/>
      <c r="C30" s="54" t="s">
        <v>32</v>
      </c>
      <c r="D30" s="55"/>
      <c r="E30" s="37"/>
      <c r="F30" s="56"/>
      <c r="G30" s="29" t="s">
        <v>31</v>
      </c>
      <c r="H30" s="131"/>
      <c r="I30" s="30"/>
    </row>
    <row r="31" spans="1:12" ht="15.75">
      <c r="A31" s="255"/>
      <c r="B31" s="253"/>
      <c r="C31" s="25" t="s">
        <v>33</v>
      </c>
      <c r="D31" s="58"/>
      <c r="E31" s="57"/>
      <c r="F31" s="57">
        <v>323806</v>
      </c>
      <c r="G31" s="29" t="s">
        <v>31</v>
      </c>
      <c r="H31" s="232"/>
      <c r="I31" s="30"/>
    </row>
    <row r="32" spans="1:12" s="7" customFormat="1" ht="15.75">
      <c r="A32" s="255"/>
      <c r="B32" s="253"/>
      <c r="C32" s="25" t="s">
        <v>122</v>
      </c>
      <c r="D32" s="58"/>
      <c r="E32" s="57"/>
      <c r="F32" s="57">
        <v>26194</v>
      </c>
      <c r="G32" s="53"/>
      <c r="H32" s="233"/>
      <c r="I32" s="242"/>
    </row>
    <row r="33" spans="1:9" ht="15.75">
      <c r="A33" s="255"/>
      <c r="B33" s="253"/>
      <c r="C33" s="63"/>
      <c r="D33" s="32"/>
      <c r="E33" s="33"/>
      <c r="F33" s="227">
        <f>SUM(F31:F32)</f>
        <v>350000</v>
      </c>
      <c r="G33" s="29" t="s">
        <v>31</v>
      </c>
      <c r="H33" s="131"/>
      <c r="I33" s="30"/>
    </row>
    <row r="34" spans="1:9" ht="29.25">
      <c r="A34" s="255"/>
      <c r="B34" s="253">
        <v>343000</v>
      </c>
      <c r="C34" s="42" t="s">
        <v>34</v>
      </c>
      <c r="D34" s="64"/>
      <c r="E34" s="65"/>
      <c r="F34" s="66"/>
      <c r="G34" s="59" t="s">
        <v>35</v>
      </c>
      <c r="H34" s="131"/>
      <c r="I34" s="30"/>
    </row>
    <row r="35" spans="1:9" ht="15.75">
      <c r="A35" s="255"/>
      <c r="B35" s="253"/>
      <c r="C35" s="67" t="s">
        <v>36</v>
      </c>
      <c r="D35" s="58"/>
      <c r="E35" s="57"/>
      <c r="F35" s="57">
        <v>50000</v>
      </c>
      <c r="G35" s="68"/>
      <c r="H35" s="234"/>
      <c r="I35" s="30"/>
    </row>
    <row r="36" spans="1:9" ht="15.75">
      <c r="A36" s="255"/>
      <c r="B36" s="253"/>
      <c r="C36" s="63"/>
      <c r="D36" s="32"/>
      <c r="E36" s="33"/>
      <c r="F36" s="227">
        <f>SUM(F35:F35)</f>
        <v>50000</v>
      </c>
      <c r="G36" s="59"/>
      <c r="H36" s="131"/>
      <c r="I36" s="30"/>
    </row>
    <row r="37" spans="1:9" ht="29.25">
      <c r="A37" s="255"/>
      <c r="B37" s="253">
        <v>349000</v>
      </c>
      <c r="C37" s="42" t="s">
        <v>34</v>
      </c>
      <c r="D37" s="70"/>
      <c r="E37" s="71"/>
      <c r="F37" s="72"/>
      <c r="G37" s="59"/>
      <c r="H37" s="131"/>
      <c r="I37" s="30"/>
    </row>
    <row r="38" spans="1:9" ht="16.5" customHeight="1">
      <c r="A38" s="255"/>
      <c r="B38" s="253"/>
      <c r="C38" s="73" t="s">
        <v>37</v>
      </c>
      <c r="D38" s="70"/>
      <c r="E38" s="71"/>
      <c r="F38" s="72"/>
      <c r="G38" s="59"/>
      <c r="H38" s="131"/>
      <c r="I38" s="30"/>
    </row>
    <row r="39" spans="1:9" ht="30">
      <c r="A39" s="255"/>
      <c r="B39" s="253"/>
      <c r="C39" s="73" t="s">
        <v>127</v>
      </c>
      <c r="D39" s="70"/>
      <c r="E39" s="71"/>
      <c r="F39" s="72">
        <v>15000</v>
      </c>
      <c r="G39" s="59"/>
      <c r="H39" s="131"/>
      <c r="I39" s="30"/>
    </row>
    <row r="40" spans="1:9" ht="15.75">
      <c r="A40" s="255"/>
      <c r="B40" s="253"/>
      <c r="C40" s="63"/>
      <c r="D40" s="32"/>
      <c r="E40" s="33"/>
      <c r="F40" s="227">
        <f>SUM(F38:F39)</f>
        <v>15000</v>
      </c>
      <c r="G40" s="59"/>
      <c r="H40" s="131"/>
      <c r="I40" s="30"/>
    </row>
    <row r="41" spans="1:9" s="7" customFormat="1" ht="30">
      <c r="A41" s="255"/>
      <c r="B41" s="74"/>
      <c r="C41" s="77" t="s">
        <v>39</v>
      </c>
      <c r="D41" s="78"/>
      <c r="E41" s="79"/>
      <c r="F41" s="80"/>
      <c r="G41" s="81"/>
      <c r="H41" s="233"/>
      <c r="I41" s="44"/>
    </row>
    <row r="42" spans="1:9" ht="9.9499999999999993" customHeight="1">
      <c r="A42" s="255"/>
      <c r="B42" s="74"/>
      <c r="C42" s="211" t="s">
        <v>40</v>
      </c>
      <c r="D42" s="212"/>
      <c r="E42" s="213"/>
      <c r="F42" s="214">
        <v>500</v>
      </c>
      <c r="G42" s="29" t="s">
        <v>31</v>
      </c>
      <c r="H42" s="131"/>
      <c r="I42" s="30"/>
    </row>
    <row r="43" spans="1:9" ht="9.9499999999999993" customHeight="1">
      <c r="A43" s="255"/>
      <c r="B43" s="74"/>
      <c r="C43" s="211" t="s">
        <v>41</v>
      </c>
      <c r="D43" s="212"/>
      <c r="E43" s="213"/>
      <c r="F43" s="214">
        <v>500</v>
      </c>
      <c r="G43" s="76"/>
      <c r="H43" s="131"/>
      <c r="I43" s="30"/>
    </row>
    <row r="44" spans="1:9" ht="9.9499999999999993" customHeight="1">
      <c r="A44" s="255"/>
      <c r="B44" s="74"/>
      <c r="C44" s="211" t="s">
        <v>42</v>
      </c>
      <c r="D44" s="212"/>
      <c r="E44" s="213"/>
      <c r="F44" s="214">
        <v>500</v>
      </c>
      <c r="G44" s="59"/>
      <c r="H44" s="131"/>
      <c r="I44" s="30"/>
    </row>
    <row r="45" spans="1:9" ht="9.9499999999999993" customHeight="1">
      <c r="A45" s="255"/>
      <c r="B45" s="74"/>
      <c r="C45" s="211" t="s">
        <v>43</v>
      </c>
      <c r="D45" s="212"/>
      <c r="E45" s="213"/>
      <c r="F45" s="214">
        <v>500</v>
      </c>
      <c r="G45" s="82" t="s">
        <v>31</v>
      </c>
      <c r="H45" s="131"/>
      <c r="I45" s="30"/>
    </row>
    <row r="46" spans="1:9" ht="9.9499999999999993" customHeight="1">
      <c r="A46" s="255"/>
      <c r="B46" s="74"/>
      <c r="C46" s="211" t="s">
        <v>44</v>
      </c>
      <c r="D46" s="212"/>
      <c r="E46" s="213"/>
      <c r="F46" s="214">
        <v>500</v>
      </c>
      <c r="G46" s="82"/>
      <c r="H46" s="131"/>
      <c r="I46" s="30"/>
    </row>
    <row r="47" spans="1:9" ht="9.9499999999999993" customHeight="1">
      <c r="A47" s="255"/>
      <c r="B47" s="74"/>
      <c r="C47" s="211" t="s">
        <v>45</v>
      </c>
      <c r="D47" s="212"/>
      <c r="E47" s="213"/>
      <c r="F47" s="214">
        <v>1065</v>
      </c>
      <c r="G47" s="82"/>
      <c r="H47" s="131"/>
      <c r="I47" s="30"/>
    </row>
    <row r="48" spans="1:9" ht="9.9499999999999993" customHeight="1">
      <c r="A48" s="255"/>
      <c r="B48" s="74"/>
      <c r="C48" s="211" t="s">
        <v>46</v>
      </c>
      <c r="D48" s="212"/>
      <c r="E48" s="213"/>
      <c r="F48" s="214">
        <v>500</v>
      </c>
      <c r="G48" s="82"/>
      <c r="H48" s="131"/>
      <c r="I48" s="30"/>
    </row>
    <row r="49" spans="1:9" ht="9.9499999999999993" customHeight="1">
      <c r="A49" s="255"/>
      <c r="B49" s="74"/>
      <c r="C49" s="211" t="s">
        <v>47</v>
      </c>
      <c r="D49" s="212"/>
      <c r="E49" s="213"/>
      <c r="F49" s="214">
        <v>500</v>
      </c>
      <c r="G49" s="82"/>
      <c r="H49" s="131"/>
      <c r="I49" s="30"/>
    </row>
    <row r="50" spans="1:9" ht="9.9499999999999993" customHeight="1">
      <c r="A50" s="255"/>
      <c r="B50" s="74"/>
      <c r="C50" s="211" t="s">
        <v>48</v>
      </c>
      <c r="D50" s="212"/>
      <c r="E50" s="213"/>
      <c r="F50" s="214">
        <v>500</v>
      </c>
      <c r="G50" s="82"/>
      <c r="H50" s="131"/>
      <c r="I50" s="30"/>
    </row>
    <row r="51" spans="1:9" ht="9.9499999999999993" customHeight="1">
      <c r="A51" s="255"/>
      <c r="B51" s="74"/>
      <c r="C51" s="211" t="s">
        <v>49</v>
      </c>
      <c r="D51" s="212"/>
      <c r="E51" s="213"/>
      <c r="F51" s="214">
        <v>500</v>
      </c>
      <c r="G51" s="82"/>
      <c r="H51" s="131"/>
      <c r="I51" s="30"/>
    </row>
    <row r="52" spans="1:9" ht="9.9499999999999993" customHeight="1">
      <c r="A52" s="255"/>
      <c r="B52" s="74"/>
      <c r="C52" s="211" t="s">
        <v>50</v>
      </c>
      <c r="D52" s="212"/>
      <c r="E52" s="213"/>
      <c r="F52" s="214">
        <v>400</v>
      </c>
      <c r="G52" s="82"/>
      <c r="H52" s="131"/>
      <c r="I52" s="30"/>
    </row>
    <row r="53" spans="1:9" ht="9.9499999999999993" customHeight="1">
      <c r="A53" s="255"/>
      <c r="B53" s="74"/>
      <c r="C53" s="211" t="s">
        <v>51</v>
      </c>
      <c r="D53" s="212"/>
      <c r="E53" s="213"/>
      <c r="F53" s="214">
        <v>500</v>
      </c>
      <c r="G53" s="82" t="s">
        <v>31</v>
      </c>
      <c r="H53" s="131"/>
      <c r="I53" s="30"/>
    </row>
    <row r="54" spans="1:9" ht="9.9499999999999993" customHeight="1">
      <c r="A54" s="255"/>
      <c r="B54" s="74"/>
      <c r="C54" s="211" t="s">
        <v>52</v>
      </c>
      <c r="D54" s="212"/>
      <c r="E54" s="213"/>
      <c r="F54" s="214">
        <v>500</v>
      </c>
      <c r="G54" s="82" t="s">
        <v>31</v>
      </c>
      <c r="H54" s="131"/>
      <c r="I54" s="30"/>
    </row>
    <row r="55" spans="1:9" ht="9.9499999999999993" customHeight="1">
      <c r="A55" s="255"/>
      <c r="B55" s="74"/>
      <c r="C55" s="211" t="s">
        <v>53</v>
      </c>
      <c r="D55" s="212"/>
      <c r="E55" s="213"/>
      <c r="F55" s="214">
        <v>500</v>
      </c>
      <c r="G55" s="82" t="s">
        <v>31</v>
      </c>
      <c r="H55" s="131"/>
      <c r="I55" s="30"/>
    </row>
    <row r="56" spans="1:9" ht="9.9499999999999993" customHeight="1">
      <c r="A56" s="255"/>
      <c r="B56" s="74"/>
      <c r="C56" s="211" t="s">
        <v>54</v>
      </c>
      <c r="D56" s="212"/>
      <c r="E56" s="213"/>
      <c r="F56" s="214">
        <v>500</v>
      </c>
      <c r="G56" s="82" t="s">
        <v>31</v>
      </c>
      <c r="H56" s="131"/>
      <c r="I56" s="30"/>
    </row>
    <row r="57" spans="1:9" ht="9.9499999999999993" customHeight="1">
      <c r="A57" s="255"/>
      <c r="B57" s="74"/>
      <c r="C57" s="211" t="s">
        <v>55</v>
      </c>
      <c r="D57" s="212"/>
      <c r="E57" s="213"/>
      <c r="F57" s="214">
        <v>500</v>
      </c>
      <c r="G57" s="82" t="s">
        <v>31</v>
      </c>
      <c r="H57" s="131"/>
      <c r="I57" s="30"/>
    </row>
    <row r="58" spans="1:9" ht="9.9499999999999993" customHeight="1">
      <c r="A58" s="255"/>
      <c r="B58" s="74"/>
      <c r="C58" s="211" t="s">
        <v>138</v>
      </c>
      <c r="D58" s="212"/>
      <c r="E58" s="213"/>
      <c r="F58" s="214">
        <v>5500</v>
      </c>
      <c r="G58" s="82" t="s">
        <v>31</v>
      </c>
      <c r="H58" s="131"/>
      <c r="I58" s="30"/>
    </row>
    <row r="59" spans="1:9" ht="9.9499999999999993" customHeight="1">
      <c r="A59" s="255"/>
      <c r="B59" s="74"/>
      <c r="C59" s="215" t="s">
        <v>56</v>
      </c>
      <c r="D59" s="212"/>
      <c r="E59" s="213"/>
      <c r="F59" s="214">
        <v>1000</v>
      </c>
      <c r="G59" s="82" t="s">
        <v>31</v>
      </c>
      <c r="H59" s="131"/>
      <c r="I59" s="30"/>
    </row>
    <row r="60" spans="1:9" ht="15.75">
      <c r="A60" s="255"/>
      <c r="B60" s="74"/>
      <c r="C60" s="83" t="s">
        <v>38</v>
      </c>
      <c r="D60" s="84"/>
      <c r="E60" s="85"/>
      <c r="F60" s="86">
        <f>SUM(F41:F59)</f>
        <v>14965</v>
      </c>
      <c r="G60" s="82"/>
      <c r="H60" s="131"/>
      <c r="I60" s="30"/>
    </row>
    <row r="61" spans="1:9" ht="15.75">
      <c r="A61" s="255"/>
      <c r="B61" s="74"/>
      <c r="C61" s="87" t="s">
        <v>57</v>
      </c>
      <c r="D61" s="64"/>
      <c r="E61" s="65"/>
      <c r="F61" s="66"/>
      <c r="G61" s="82"/>
      <c r="H61" s="131"/>
      <c r="I61" s="30"/>
    </row>
    <row r="62" spans="1:9" ht="15.75">
      <c r="A62" s="255"/>
      <c r="B62" s="74"/>
      <c r="C62" s="75" t="s">
        <v>38</v>
      </c>
      <c r="D62" s="60"/>
      <c r="E62" s="61"/>
      <c r="F62" s="62"/>
      <c r="G62" s="59" t="s">
        <v>31</v>
      </c>
      <c r="H62" s="131"/>
      <c r="I62" s="30"/>
    </row>
    <row r="63" spans="1:9" ht="36.75">
      <c r="A63" s="255"/>
      <c r="B63" s="74"/>
      <c r="C63" s="89" t="s">
        <v>58</v>
      </c>
      <c r="D63" s="64"/>
      <c r="E63" s="65"/>
      <c r="F63" s="66"/>
      <c r="G63" s="59"/>
      <c r="H63" s="131"/>
      <c r="I63" s="30"/>
    </row>
    <row r="64" spans="1:9" ht="15.75">
      <c r="A64" s="255"/>
      <c r="B64" s="74"/>
      <c r="C64" s="67"/>
      <c r="D64" s="35"/>
      <c r="E64" s="47"/>
      <c r="F64" s="57"/>
      <c r="G64" s="90" t="s">
        <v>35</v>
      </c>
      <c r="H64" s="232"/>
      <c r="I64" s="30"/>
    </row>
    <row r="65" spans="1:10" ht="15.75">
      <c r="A65" s="255"/>
      <c r="B65" s="74"/>
      <c r="C65" s="75" t="s">
        <v>38</v>
      </c>
      <c r="D65" s="60"/>
      <c r="E65" s="61"/>
      <c r="F65" s="62">
        <f>SUM(F64)</f>
        <v>0</v>
      </c>
      <c r="G65" s="76"/>
      <c r="H65" s="131"/>
      <c r="I65" s="30"/>
    </row>
    <row r="66" spans="1:10" ht="15.75">
      <c r="A66" s="256"/>
      <c r="B66" s="91"/>
      <c r="C66" s="92"/>
      <c r="D66" s="32"/>
      <c r="E66" s="33"/>
      <c r="F66" s="227">
        <f>F65+F62+F60</f>
        <v>14965</v>
      </c>
      <c r="G66" s="59"/>
      <c r="H66" s="131" t="s">
        <v>130</v>
      </c>
      <c r="I66" s="30"/>
    </row>
    <row r="67" spans="1:10" ht="22.5" customHeight="1">
      <c r="A67" s="93"/>
      <c r="B67" s="94" t="s">
        <v>59</v>
      </c>
      <c r="C67" s="95"/>
      <c r="D67" s="96"/>
      <c r="E67" s="97"/>
      <c r="F67" s="98">
        <f>F66+F40+F36+F33+F29+F26+F18+F15+F10+F8+F6</f>
        <v>1090965</v>
      </c>
      <c r="G67" s="99" t="s">
        <v>60</v>
      </c>
      <c r="H67" s="232"/>
      <c r="I67" s="30"/>
    </row>
    <row r="68" spans="1:10" ht="15.75">
      <c r="B68" s="100"/>
      <c r="C68" s="3"/>
      <c r="D68" s="3"/>
      <c r="E68" s="3"/>
      <c r="F68" s="1"/>
      <c r="G68" s="76"/>
      <c r="H68" s="2"/>
      <c r="I68" s="30"/>
    </row>
    <row r="69" spans="1:10" ht="15.75">
      <c r="B69" s="100"/>
      <c r="C69" s="3"/>
      <c r="D69" s="3"/>
      <c r="E69" s="3"/>
      <c r="F69" s="3"/>
      <c r="G69" s="68"/>
      <c r="H69" s="2"/>
      <c r="I69" s="30"/>
    </row>
    <row r="70" spans="1:10" ht="21.75" customHeight="1">
      <c r="B70" s="101" t="s">
        <v>61</v>
      </c>
      <c r="C70" s="3"/>
      <c r="D70" s="3"/>
      <c r="E70" s="3"/>
      <c r="F70" s="102"/>
      <c r="G70" s="103"/>
      <c r="H70" s="69"/>
      <c r="I70" s="30"/>
    </row>
    <row r="71" spans="1:10" ht="15.75">
      <c r="A71" s="104"/>
      <c r="B71" s="105" t="s">
        <v>123</v>
      </c>
      <c r="D71" s="104"/>
      <c r="E71" s="107"/>
      <c r="F71" s="107"/>
      <c r="G71" s="3"/>
      <c r="H71" s="108"/>
      <c r="I71" s="109"/>
      <c r="J71" s="109"/>
    </row>
    <row r="72" spans="1:10">
      <c r="B72" s="100"/>
      <c r="C72" s="3"/>
      <c r="D72" s="3"/>
      <c r="E72" s="3"/>
      <c r="F72" s="3"/>
      <c r="G72" s="3"/>
      <c r="H72" s="109"/>
      <c r="I72" s="109"/>
      <c r="J72" s="109"/>
    </row>
    <row r="73" spans="1:10">
      <c r="B73" s="100"/>
      <c r="C73" s="3"/>
      <c r="D73" s="3"/>
      <c r="E73" s="3"/>
      <c r="F73" s="3"/>
      <c r="G73" s="3"/>
      <c r="H73" s="109"/>
      <c r="I73" s="109"/>
      <c r="J73" s="109"/>
    </row>
    <row r="74" spans="1:10" s="104" customFormat="1" ht="18.75">
      <c r="A74" s="3"/>
      <c r="B74" s="100"/>
      <c r="C74" s="110"/>
      <c r="D74" s="3"/>
      <c r="E74" s="3"/>
      <c r="F74" s="3"/>
    </row>
    <row r="75" spans="1:10">
      <c r="B75" s="100"/>
      <c r="C75" s="3"/>
      <c r="D75" s="3"/>
      <c r="E75" s="3"/>
      <c r="F75" s="3"/>
      <c r="G75" s="3"/>
    </row>
    <row r="76" spans="1:10">
      <c r="C76" s="3"/>
      <c r="D76" s="3"/>
      <c r="E76" s="3"/>
      <c r="F76" s="3"/>
      <c r="G76" s="3"/>
    </row>
    <row r="77" spans="1:10">
      <c r="G77" s="3"/>
    </row>
    <row r="78" spans="1:10">
      <c r="G78" s="3"/>
    </row>
    <row r="79" spans="1:10">
      <c r="G79" s="3"/>
    </row>
  </sheetData>
  <mergeCells count="12">
    <mergeCell ref="A19:A66"/>
    <mergeCell ref="B19:B26"/>
    <mergeCell ref="B27:B33"/>
    <mergeCell ref="B34:B36"/>
    <mergeCell ref="B37:B40"/>
    <mergeCell ref="B1:G1"/>
    <mergeCell ref="C2:F2"/>
    <mergeCell ref="A5:A10"/>
    <mergeCell ref="B5:B6"/>
    <mergeCell ref="A11:A18"/>
    <mergeCell ref="B11:B15"/>
    <mergeCell ref="B16:B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opLeftCell="A10" workbookViewId="0">
      <selection activeCell="B34" sqref="B34:C37"/>
    </sheetView>
  </sheetViews>
  <sheetFormatPr defaultRowHeight="15.75"/>
  <cols>
    <col min="1" max="1" width="7.5703125" style="1" customWidth="1"/>
    <col min="2" max="2" width="10.140625" style="1" bestFit="1" customWidth="1"/>
    <col min="3" max="3" width="55.42578125" style="1" customWidth="1"/>
    <col min="4" max="4" width="7.28515625" style="1" customWidth="1"/>
    <col min="5" max="5" width="3" style="1" customWidth="1"/>
    <col min="6" max="6" width="16.7109375" style="1" customWidth="1"/>
    <col min="7" max="7" width="11.140625" style="1" hidden="1" customWidth="1"/>
    <col min="8" max="9" width="9.140625" style="1"/>
    <col min="10" max="10" width="13.7109375" style="1" bestFit="1" customWidth="1"/>
    <col min="11" max="256" width="9.140625" style="1"/>
    <col min="257" max="257" width="7.5703125" style="1" customWidth="1"/>
    <col min="258" max="258" width="10.140625" style="1" bestFit="1" customWidth="1"/>
    <col min="259" max="259" width="55.42578125" style="1" customWidth="1"/>
    <col min="260" max="260" width="7.28515625" style="1" customWidth="1"/>
    <col min="261" max="261" width="3" style="1" customWidth="1"/>
    <col min="262" max="262" width="16.7109375" style="1" customWidth="1"/>
    <col min="263" max="263" width="0" style="1" hidden="1" customWidth="1"/>
    <col min="264" max="512" width="9.140625" style="1"/>
    <col min="513" max="513" width="7.5703125" style="1" customWidth="1"/>
    <col min="514" max="514" width="10.140625" style="1" bestFit="1" customWidth="1"/>
    <col min="515" max="515" width="55.42578125" style="1" customWidth="1"/>
    <col min="516" max="516" width="7.28515625" style="1" customWidth="1"/>
    <col min="517" max="517" width="3" style="1" customWidth="1"/>
    <col min="518" max="518" width="16.7109375" style="1" customWidth="1"/>
    <col min="519" max="519" width="0" style="1" hidden="1" customWidth="1"/>
    <col min="520" max="768" width="9.140625" style="1"/>
    <col min="769" max="769" width="7.5703125" style="1" customWidth="1"/>
    <col min="770" max="770" width="10.140625" style="1" bestFit="1" customWidth="1"/>
    <col min="771" max="771" width="55.42578125" style="1" customWidth="1"/>
    <col min="772" max="772" width="7.28515625" style="1" customWidth="1"/>
    <col min="773" max="773" width="3" style="1" customWidth="1"/>
    <col min="774" max="774" width="16.7109375" style="1" customWidth="1"/>
    <col min="775" max="775" width="0" style="1" hidden="1" customWidth="1"/>
    <col min="776" max="1024" width="9.140625" style="1"/>
    <col min="1025" max="1025" width="7.5703125" style="1" customWidth="1"/>
    <col min="1026" max="1026" width="10.140625" style="1" bestFit="1" customWidth="1"/>
    <col min="1027" max="1027" width="55.42578125" style="1" customWidth="1"/>
    <col min="1028" max="1028" width="7.28515625" style="1" customWidth="1"/>
    <col min="1029" max="1029" width="3" style="1" customWidth="1"/>
    <col min="1030" max="1030" width="16.7109375" style="1" customWidth="1"/>
    <col min="1031" max="1031" width="0" style="1" hidden="1" customWidth="1"/>
    <col min="1032" max="1280" width="9.140625" style="1"/>
    <col min="1281" max="1281" width="7.5703125" style="1" customWidth="1"/>
    <col min="1282" max="1282" width="10.140625" style="1" bestFit="1" customWidth="1"/>
    <col min="1283" max="1283" width="55.42578125" style="1" customWidth="1"/>
    <col min="1284" max="1284" width="7.28515625" style="1" customWidth="1"/>
    <col min="1285" max="1285" width="3" style="1" customWidth="1"/>
    <col min="1286" max="1286" width="16.7109375" style="1" customWidth="1"/>
    <col min="1287" max="1287" width="0" style="1" hidden="1" customWidth="1"/>
    <col min="1288" max="1536" width="9.140625" style="1"/>
    <col min="1537" max="1537" width="7.5703125" style="1" customWidth="1"/>
    <col min="1538" max="1538" width="10.140625" style="1" bestFit="1" customWidth="1"/>
    <col min="1539" max="1539" width="55.42578125" style="1" customWidth="1"/>
    <col min="1540" max="1540" width="7.28515625" style="1" customWidth="1"/>
    <col min="1541" max="1541" width="3" style="1" customWidth="1"/>
    <col min="1542" max="1542" width="16.7109375" style="1" customWidth="1"/>
    <col min="1543" max="1543" width="0" style="1" hidden="1" customWidth="1"/>
    <col min="1544" max="1792" width="9.140625" style="1"/>
    <col min="1793" max="1793" width="7.5703125" style="1" customWidth="1"/>
    <col min="1794" max="1794" width="10.140625" style="1" bestFit="1" customWidth="1"/>
    <col min="1795" max="1795" width="55.42578125" style="1" customWidth="1"/>
    <col min="1796" max="1796" width="7.28515625" style="1" customWidth="1"/>
    <col min="1797" max="1797" width="3" style="1" customWidth="1"/>
    <col min="1798" max="1798" width="16.7109375" style="1" customWidth="1"/>
    <col min="1799" max="1799" width="0" style="1" hidden="1" customWidth="1"/>
    <col min="1800" max="2048" width="9.140625" style="1"/>
    <col min="2049" max="2049" width="7.5703125" style="1" customWidth="1"/>
    <col min="2050" max="2050" width="10.140625" style="1" bestFit="1" customWidth="1"/>
    <col min="2051" max="2051" width="55.42578125" style="1" customWidth="1"/>
    <col min="2052" max="2052" width="7.28515625" style="1" customWidth="1"/>
    <col min="2053" max="2053" width="3" style="1" customWidth="1"/>
    <col min="2054" max="2054" width="16.7109375" style="1" customWidth="1"/>
    <col min="2055" max="2055" width="0" style="1" hidden="1" customWidth="1"/>
    <col min="2056" max="2304" width="9.140625" style="1"/>
    <col min="2305" max="2305" width="7.5703125" style="1" customWidth="1"/>
    <col min="2306" max="2306" width="10.140625" style="1" bestFit="1" customWidth="1"/>
    <col min="2307" max="2307" width="55.42578125" style="1" customWidth="1"/>
    <col min="2308" max="2308" width="7.28515625" style="1" customWidth="1"/>
    <col min="2309" max="2309" width="3" style="1" customWidth="1"/>
    <col min="2310" max="2310" width="16.7109375" style="1" customWidth="1"/>
    <col min="2311" max="2311" width="0" style="1" hidden="1" customWidth="1"/>
    <col min="2312" max="2560" width="9.140625" style="1"/>
    <col min="2561" max="2561" width="7.5703125" style="1" customWidth="1"/>
    <col min="2562" max="2562" width="10.140625" style="1" bestFit="1" customWidth="1"/>
    <col min="2563" max="2563" width="55.42578125" style="1" customWidth="1"/>
    <col min="2564" max="2564" width="7.28515625" style="1" customWidth="1"/>
    <col min="2565" max="2565" width="3" style="1" customWidth="1"/>
    <col min="2566" max="2566" width="16.7109375" style="1" customWidth="1"/>
    <col min="2567" max="2567" width="0" style="1" hidden="1" customWidth="1"/>
    <col min="2568" max="2816" width="9.140625" style="1"/>
    <col min="2817" max="2817" width="7.5703125" style="1" customWidth="1"/>
    <col min="2818" max="2818" width="10.140625" style="1" bestFit="1" customWidth="1"/>
    <col min="2819" max="2819" width="55.42578125" style="1" customWidth="1"/>
    <col min="2820" max="2820" width="7.28515625" style="1" customWidth="1"/>
    <col min="2821" max="2821" width="3" style="1" customWidth="1"/>
    <col min="2822" max="2822" width="16.7109375" style="1" customWidth="1"/>
    <col min="2823" max="2823" width="0" style="1" hidden="1" customWidth="1"/>
    <col min="2824" max="3072" width="9.140625" style="1"/>
    <col min="3073" max="3073" width="7.5703125" style="1" customWidth="1"/>
    <col min="3074" max="3074" width="10.140625" style="1" bestFit="1" customWidth="1"/>
    <col min="3075" max="3075" width="55.42578125" style="1" customWidth="1"/>
    <col min="3076" max="3076" width="7.28515625" style="1" customWidth="1"/>
    <col min="3077" max="3077" width="3" style="1" customWidth="1"/>
    <col min="3078" max="3078" width="16.7109375" style="1" customWidth="1"/>
    <col min="3079" max="3079" width="0" style="1" hidden="1" customWidth="1"/>
    <col min="3080" max="3328" width="9.140625" style="1"/>
    <col min="3329" max="3329" width="7.5703125" style="1" customWidth="1"/>
    <col min="3330" max="3330" width="10.140625" style="1" bestFit="1" customWidth="1"/>
    <col min="3331" max="3331" width="55.42578125" style="1" customWidth="1"/>
    <col min="3332" max="3332" width="7.28515625" style="1" customWidth="1"/>
    <col min="3333" max="3333" width="3" style="1" customWidth="1"/>
    <col min="3334" max="3334" width="16.7109375" style="1" customWidth="1"/>
    <col min="3335" max="3335" width="0" style="1" hidden="1" customWidth="1"/>
    <col min="3336" max="3584" width="9.140625" style="1"/>
    <col min="3585" max="3585" width="7.5703125" style="1" customWidth="1"/>
    <col min="3586" max="3586" width="10.140625" style="1" bestFit="1" customWidth="1"/>
    <col min="3587" max="3587" width="55.42578125" style="1" customWidth="1"/>
    <col min="3588" max="3588" width="7.28515625" style="1" customWidth="1"/>
    <col min="3589" max="3589" width="3" style="1" customWidth="1"/>
    <col min="3590" max="3590" width="16.7109375" style="1" customWidth="1"/>
    <col min="3591" max="3591" width="0" style="1" hidden="1" customWidth="1"/>
    <col min="3592" max="3840" width="9.140625" style="1"/>
    <col min="3841" max="3841" width="7.5703125" style="1" customWidth="1"/>
    <col min="3842" max="3842" width="10.140625" style="1" bestFit="1" customWidth="1"/>
    <col min="3843" max="3843" width="55.42578125" style="1" customWidth="1"/>
    <col min="3844" max="3844" width="7.28515625" style="1" customWidth="1"/>
    <col min="3845" max="3845" width="3" style="1" customWidth="1"/>
    <col min="3846" max="3846" width="16.7109375" style="1" customWidth="1"/>
    <col min="3847" max="3847" width="0" style="1" hidden="1" customWidth="1"/>
    <col min="3848" max="4096" width="9.140625" style="1"/>
    <col min="4097" max="4097" width="7.5703125" style="1" customWidth="1"/>
    <col min="4098" max="4098" width="10.140625" style="1" bestFit="1" customWidth="1"/>
    <col min="4099" max="4099" width="55.42578125" style="1" customWidth="1"/>
    <col min="4100" max="4100" width="7.28515625" style="1" customWidth="1"/>
    <col min="4101" max="4101" width="3" style="1" customWidth="1"/>
    <col min="4102" max="4102" width="16.7109375" style="1" customWidth="1"/>
    <col min="4103" max="4103" width="0" style="1" hidden="1" customWidth="1"/>
    <col min="4104" max="4352" width="9.140625" style="1"/>
    <col min="4353" max="4353" width="7.5703125" style="1" customWidth="1"/>
    <col min="4354" max="4354" width="10.140625" style="1" bestFit="1" customWidth="1"/>
    <col min="4355" max="4355" width="55.42578125" style="1" customWidth="1"/>
    <col min="4356" max="4356" width="7.28515625" style="1" customWidth="1"/>
    <col min="4357" max="4357" width="3" style="1" customWidth="1"/>
    <col min="4358" max="4358" width="16.7109375" style="1" customWidth="1"/>
    <col min="4359" max="4359" width="0" style="1" hidden="1" customWidth="1"/>
    <col min="4360" max="4608" width="9.140625" style="1"/>
    <col min="4609" max="4609" width="7.5703125" style="1" customWidth="1"/>
    <col min="4610" max="4610" width="10.140625" style="1" bestFit="1" customWidth="1"/>
    <col min="4611" max="4611" width="55.42578125" style="1" customWidth="1"/>
    <col min="4612" max="4612" width="7.28515625" style="1" customWidth="1"/>
    <col min="4613" max="4613" width="3" style="1" customWidth="1"/>
    <col min="4614" max="4614" width="16.7109375" style="1" customWidth="1"/>
    <col min="4615" max="4615" width="0" style="1" hidden="1" customWidth="1"/>
    <col min="4616" max="4864" width="9.140625" style="1"/>
    <col min="4865" max="4865" width="7.5703125" style="1" customWidth="1"/>
    <col min="4866" max="4866" width="10.140625" style="1" bestFit="1" customWidth="1"/>
    <col min="4867" max="4867" width="55.42578125" style="1" customWidth="1"/>
    <col min="4868" max="4868" width="7.28515625" style="1" customWidth="1"/>
    <col min="4869" max="4869" width="3" style="1" customWidth="1"/>
    <col min="4870" max="4870" width="16.7109375" style="1" customWidth="1"/>
    <col min="4871" max="4871" width="0" style="1" hidden="1" customWidth="1"/>
    <col min="4872" max="5120" width="9.140625" style="1"/>
    <col min="5121" max="5121" width="7.5703125" style="1" customWidth="1"/>
    <col min="5122" max="5122" width="10.140625" style="1" bestFit="1" customWidth="1"/>
    <col min="5123" max="5123" width="55.42578125" style="1" customWidth="1"/>
    <col min="5124" max="5124" width="7.28515625" style="1" customWidth="1"/>
    <col min="5125" max="5125" width="3" style="1" customWidth="1"/>
    <col min="5126" max="5126" width="16.7109375" style="1" customWidth="1"/>
    <col min="5127" max="5127" width="0" style="1" hidden="1" customWidth="1"/>
    <col min="5128" max="5376" width="9.140625" style="1"/>
    <col min="5377" max="5377" width="7.5703125" style="1" customWidth="1"/>
    <col min="5378" max="5378" width="10.140625" style="1" bestFit="1" customWidth="1"/>
    <col min="5379" max="5379" width="55.42578125" style="1" customWidth="1"/>
    <col min="5380" max="5380" width="7.28515625" style="1" customWidth="1"/>
    <col min="5381" max="5381" width="3" style="1" customWidth="1"/>
    <col min="5382" max="5382" width="16.7109375" style="1" customWidth="1"/>
    <col min="5383" max="5383" width="0" style="1" hidden="1" customWidth="1"/>
    <col min="5384" max="5632" width="9.140625" style="1"/>
    <col min="5633" max="5633" width="7.5703125" style="1" customWidth="1"/>
    <col min="5634" max="5634" width="10.140625" style="1" bestFit="1" customWidth="1"/>
    <col min="5635" max="5635" width="55.42578125" style="1" customWidth="1"/>
    <col min="5636" max="5636" width="7.28515625" style="1" customWidth="1"/>
    <col min="5637" max="5637" width="3" style="1" customWidth="1"/>
    <col min="5638" max="5638" width="16.7109375" style="1" customWidth="1"/>
    <col min="5639" max="5639" width="0" style="1" hidden="1" customWidth="1"/>
    <col min="5640" max="5888" width="9.140625" style="1"/>
    <col min="5889" max="5889" width="7.5703125" style="1" customWidth="1"/>
    <col min="5890" max="5890" width="10.140625" style="1" bestFit="1" customWidth="1"/>
    <col min="5891" max="5891" width="55.42578125" style="1" customWidth="1"/>
    <col min="5892" max="5892" width="7.28515625" style="1" customWidth="1"/>
    <col min="5893" max="5893" width="3" style="1" customWidth="1"/>
    <col min="5894" max="5894" width="16.7109375" style="1" customWidth="1"/>
    <col min="5895" max="5895" width="0" style="1" hidden="1" customWidth="1"/>
    <col min="5896" max="6144" width="9.140625" style="1"/>
    <col min="6145" max="6145" width="7.5703125" style="1" customWidth="1"/>
    <col min="6146" max="6146" width="10.140625" style="1" bestFit="1" customWidth="1"/>
    <col min="6147" max="6147" width="55.42578125" style="1" customWidth="1"/>
    <col min="6148" max="6148" width="7.28515625" style="1" customWidth="1"/>
    <col min="6149" max="6149" width="3" style="1" customWidth="1"/>
    <col min="6150" max="6150" width="16.7109375" style="1" customWidth="1"/>
    <col min="6151" max="6151" width="0" style="1" hidden="1" customWidth="1"/>
    <col min="6152" max="6400" width="9.140625" style="1"/>
    <col min="6401" max="6401" width="7.5703125" style="1" customWidth="1"/>
    <col min="6402" max="6402" width="10.140625" style="1" bestFit="1" customWidth="1"/>
    <col min="6403" max="6403" width="55.42578125" style="1" customWidth="1"/>
    <col min="6404" max="6404" width="7.28515625" style="1" customWidth="1"/>
    <col min="6405" max="6405" width="3" style="1" customWidth="1"/>
    <col min="6406" max="6406" width="16.7109375" style="1" customWidth="1"/>
    <col min="6407" max="6407" width="0" style="1" hidden="1" customWidth="1"/>
    <col min="6408" max="6656" width="9.140625" style="1"/>
    <col min="6657" max="6657" width="7.5703125" style="1" customWidth="1"/>
    <col min="6658" max="6658" width="10.140625" style="1" bestFit="1" customWidth="1"/>
    <col min="6659" max="6659" width="55.42578125" style="1" customWidth="1"/>
    <col min="6660" max="6660" width="7.28515625" style="1" customWidth="1"/>
    <col min="6661" max="6661" width="3" style="1" customWidth="1"/>
    <col min="6662" max="6662" width="16.7109375" style="1" customWidth="1"/>
    <col min="6663" max="6663" width="0" style="1" hidden="1" customWidth="1"/>
    <col min="6664" max="6912" width="9.140625" style="1"/>
    <col min="6913" max="6913" width="7.5703125" style="1" customWidth="1"/>
    <col min="6914" max="6914" width="10.140625" style="1" bestFit="1" customWidth="1"/>
    <col min="6915" max="6915" width="55.42578125" style="1" customWidth="1"/>
    <col min="6916" max="6916" width="7.28515625" style="1" customWidth="1"/>
    <col min="6917" max="6917" width="3" style="1" customWidth="1"/>
    <col min="6918" max="6918" width="16.7109375" style="1" customWidth="1"/>
    <col min="6919" max="6919" width="0" style="1" hidden="1" customWidth="1"/>
    <col min="6920" max="7168" width="9.140625" style="1"/>
    <col min="7169" max="7169" width="7.5703125" style="1" customWidth="1"/>
    <col min="7170" max="7170" width="10.140625" style="1" bestFit="1" customWidth="1"/>
    <col min="7171" max="7171" width="55.42578125" style="1" customWidth="1"/>
    <col min="7172" max="7172" width="7.28515625" style="1" customWidth="1"/>
    <col min="7173" max="7173" width="3" style="1" customWidth="1"/>
    <col min="7174" max="7174" width="16.7109375" style="1" customWidth="1"/>
    <col min="7175" max="7175" width="0" style="1" hidden="1" customWidth="1"/>
    <col min="7176" max="7424" width="9.140625" style="1"/>
    <col min="7425" max="7425" width="7.5703125" style="1" customWidth="1"/>
    <col min="7426" max="7426" width="10.140625" style="1" bestFit="1" customWidth="1"/>
    <col min="7427" max="7427" width="55.42578125" style="1" customWidth="1"/>
    <col min="7428" max="7428" width="7.28515625" style="1" customWidth="1"/>
    <col min="7429" max="7429" width="3" style="1" customWidth="1"/>
    <col min="7430" max="7430" width="16.7109375" style="1" customWidth="1"/>
    <col min="7431" max="7431" width="0" style="1" hidden="1" customWidth="1"/>
    <col min="7432" max="7680" width="9.140625" style="1"/>
    <col min="7681" max="7681" width="7.5703125" style="1" customWidth="1"/>
    <col min="7682" max="7682" width="10.140625" style="1" bestFit="1" customWidth="1"/>
    <col min="7683" max="7683" width="55.42578125" style="1" customWidth="1"/>
    <col min="7684" max="7684" width="7.28515625" style="1" customWidth="1"/>
    <col min="7685" max="7685" width="3" style="1" customWidth="1"/>
    <col min="7686" max="7686" width="16.7109375" style="1" customWidth="1"/>
    <col min="7687" max="7687" width="0" style="1" hidden="1" customWidth="1"/>
    <col min="7688" max="7936" width="9.140625" style="1"/>
    <col min="7937" max="7937" width="7.5703125" style="1" customWidth="1"/>
    <col min="7938" max="7938" width="10.140625" style="1" bestFit="1" customWidth="1"/>
    <col min="7939" max="7939" width="55.42578125" style="1" customWidth="1"/>
    <col min="7940" max="7940" width="7.28515625" style="1" customWidth="1"/>
    <col min="7941" max="7941" width="3" style="1" customWidth="1"/>
    <col min="7942" max="7942" width="16.7109375" style="1" customWidth="1"/>
    <col min="7943" max="7943" width="0" style="1" hidden="1" customWidth="1"/>
    <col min="7944" max="8192" width="9.140625" style="1"/>
    <col min="8193" max="8193" width="7.5703125" style="1" customWidth="1"/>
    <col min="8194" max="8194" width="10.140625" style="1" bestFit="1" customWidth="1"/>
    <col min="8195" max="8195" width="55.42578125" style="1" customWidth="1"/>
    <col min="8196" max="8196" width="7.28515625" style="1" customWidth="1"/>
    <col min="8197" max="8197" width="3" style="1" customWidth="1"/>
    <col min="8198" max="8198" width="16.7109375" style="1" customWidth="1"/>
    <col min="8199" max="8199" width="0" style="1" hidden="1" customWidth="1"/>
    <col min="8200" max="8448" width="9.140625" style="1"/>
    <col min="8449" max="8449" width="7.5703125" style="1" customWidth="1"/>
    <col min="8450" max="8450" width="10.140625" style="1" bestFit="1" customWidth="1"/>
    <col min="8451" max="8451" width="55.42578125" style="1" customWidth="1"/>
    <col min="8452" max="8452" width="7.28515625" style="1" customWidth="1"/>
    <col min="8453" max="8453" width="3" style="1" customWidth="1"/>
    <col min="8454" max="8454" width="16.7109375" style="1" customWidth="1"/>
    <col min="8455" max="8455" width="0" style="1" hidden="1" customWidth="1"/>
    <col min="8456" max="8704" width="9.140625" style="1"/>
    <col min="8705" max="8705" width="7.5703125" style="1" customWidth="1"/>
    <col min="8706" max="8706" width="10.140625" style="1" bestFit="1" customWidth="1"/>
    <col min="8707" max="8707" width="55.42578125" style="1" customWidth="1"/>
    <col min="8708" max="8708" width="7.28515625" style="1" customWidth="1"/>
    <col min="8709" max="8709" width="3" style="1" customWidth="1"/>
    <col min="8710" max="8710" width="16.7109375" style="1" customWidth="1"/>
    <col min="8711" max="8711" width="0" style="1" hidden="1" customWidth="1"/>
    <col min="8712" max="8960" width="9.140625" style="1"/>
    <col min="8961" max="8961" width="7.5703125" style="1" customWidth="1"/>
    <col min="8962" max="8962" width="10.140625" style="1" bestFit="1" customWidth="1"/>
    <col min="8963" max="8963" width="55.42578125" style="1" customWidth="1"/>
    <col min="8964" max="8964" width="7.28515625" style="1" customWidth="1"/>
    <col min="8965" max="8965" width="3" style="1" customWidth="1"/>
    <col min="8966" max="8966" width="16.7109375" style="1" customWidth="1"/>
    <col min="8967" max="8967" width="0" style="1" hidden="1" customWidth="1"/>
    <col min="8968" max="9216" width="9.140625" style="1"/>
    <col min="9217" max="9217" width="7.5703125" style="1" customWidth="1"/>
    <col min="9218" max="9218" width="10.140625" style="1" bestFit="1" customWidth="1"/>
    <col min="9219" max="9219" width="55.42578125" style="1" customWidth="1"/>
    <col min="9220" max="9220" width="7.28515625" style="1" customWidth="1"/>
    <col min="9221" max="9221" width="3" style="1" customWidth="1"/>
    <col min="9222" max="9222" width="16.7109375" style="1" customWidth="1"/>
    <col min="9223" max="9223" width="0" style="1" hidden="1" customWidth="1"/>
    <col min="9224" max="9472" width="9.140625" style="1"/>
    <col min="9473" max="9473" width="7.5703125" style="1" customWidth="1"/>
    <col min="9474" max="9474" width="10.140625" style="1" bestFit="1" customWidth="1"/>
    <col min="9475" max="9475" width="55.42578125" style="1" customWidth="1"/>
    <col min="9476" max="9476" width="7.28515625" style="1" customWidth="1"/>
    <col min="9477" max="9477" width="3" style="1" customWidth="1"/>
    <col min="9478" max="9478" width="16.7109375" style="1" customWidth="1"/>
    <col min="9479" max="9479" width="0" style="1" hidden="1" customWidth="1"/>
    <col min="9480" max="9728" width="9.140625" style="1"/>
    <col min="9729" max="9729" width="7.5703125" style="1" customWidth="1"/>
    <col min="9730" max="9730" width="10.140625" style="1" bestFit="1" customWidth="1"/>
    <col min="9731" max="9731" width="55.42578125" style="1" customWidth="1"/>
    <col min="9732" max="9732" width="7.28515625" style="1" customWidth="1"/>
    <col min="9733" max="9733" width="3" style="1" customWidth="1"/>
    <col min="9734" max="9734" width="16.7109375" style="1" customWidth="1"/>
    <col min="9735" max="9735" width="0" style="1" hidden="1" customWidth="1"/>
    <col min="9736" max="9984" width="9.140625" style="1"/>
    <col min="9985" max="9985" width="7.5703125" style="1" customWidth="1"/>
    <col min="9986" max="9986" width="10.140625" style="1" bestFit="1" customWidth="1"/>
    <col min="9987" max="9987" width="55.42578125" style="1" customWidth="1"/>
    <col min="9988" max="9988" width="7.28515625" style="1" customWidth="1"/>
    <col min="9989" max="9989" width="3" style="1" customWidth="1"/>
    <col min="9990" max="9990" width="16.7109375" style="1" customWidth="1"/>
    <col min="9991" max="9991" width="0" style="1" hidden="1" customWidth="1"/>
    <col min="9992" max="10240" width="9.140625" style="1"/>
    <col min="10241" max="10241" width="7.5703125" style="1" customWidth="1"/>
    <col min="10242" max="10242" width="10.140625" style="1" bestFit="1" customWidth="1"/>
    <col min="10243" max="10243" width="55.42578125" style="1" customWidth="1"/>
    <col min="10244" max="10244" width="7.28515625" style="1" customWidth="1"/>
    <col min="10245" max="10245" width="3" style="1" customWidth="1"/>
    <col min="10246" max="10246" width="16.7109375" style="1" customWidth="1"/>
    <col min="10247" max="10247" width="0" style="1" hidden="1" customWidth="1"/>
    <col min="10248" max="10496" width="9.140625" style="1"/>
    <col min="10497" max="10497" width="7.5703125" style="1" customWidth="1"/>
    <col min="10498" max="10498" width="10.140625" style="1" bestFit="1" customWidth="1"/>
    <col min="10499" max="10499" width="55.42578125" style="1" customWidth="1"/>
    <col min="10500" max="10500" width="7.28515625" style="1" customWidth="1"/>
    <col min="10501" max="10501" width="3" style="1" customWidth="1"/>
    <col min="10502" max="10502" width="16.7109375" style="1" customWidth="1"/>
    <col min="10503" max="10503" width="0" style="1" hidden="1" customWidth="1"/>
    <col min="10504" max="10752" width="9.140625" style="1"/>
    <col min="10753" max="10753" width="7.5703125" style="1" customWidth="1"/>
    <col min="10754" max="10754" width="10.140625" style="1" bestFit="1" customWidth="1"/>
    <col min="10755" max="10755" width="55.42578125" style="1" customWidth="1"/>
    <col min="10756" max="10756" width="7.28515625" style="1" customWidth="1"/>
    <col min="10757" max="10757" width="3" style="1" customWidth="1"/>
    <col min="10758" max="10758" width="16.7109375" style="1" customWidth="1"/>
    <col min="10759" max="10759" width="0" style="1" hidden="1" customWidth="1"/>
    <col min="10760" max="11008" width="9.140625" style="1"/>
    <col min="11009" max="11009" width="7.5703125" style="1" customWidth="1"/>
    <col min="11010" max="11010" width="10.140625" style="1" bestFit="1" customWidth="1"/>
    <col min="11011" max="11011" width="55.42578125" style="1" customWidth="1"/>
    <col min="11012" max="11012" width="7.28515625" style="1" customWidth="1"/>
    <col min="11013" max="11013" width="3" style="1" customWidth="1"/>
    <col min="11014" max="11014" width="16.7109375" style="1" customWidth="1"/>
    <col min="11015" max="11015" width="0" style="1" hidden="1" customWidth="1"/>
    <col min="11016" max="11264" width="9.140625" style="1"/>
    <col min="11265" max="11265" width="7.5703125" style="1" customWidth="1"/>
    <col min="11266" max="11266" width="10.140625" style="1" bestFit="1" customWidth="1"/>
    <col min="11267" max="11267" width="55.42578125" style="1" customWidth="1"/>
    <col min="11268" max="11268" width="7.28515625" style="1" customWidth="1"/>
    <col min="11269" max="11269" width="3" style="1" customWidth="1"/>
    <col min="11270" max="11270" width="16.7109375" style="1" customWidth="1"/>
    <col min="11271" max="11271" width="0" style="1" hidden="1" customWidth="1"/>
    <col min="11272" max="11520" width="9.140625" style="1"/>
    <col min="11521" max="11521" width="7.5703125" style="1" customWidth="1"/>
    <col min="11522" max="11522" width="10.140625" style="1" bestFit="1" customWidth="1"/>
    <col min="11523" max="11523" width="55.42578125" style="1" customWidth="1"/>
    <col min="11524" max="11524" width="7.28515625" style="1" customWidth="1"/>
    <col min="11525" max="11525" width="3" style="1" customWidth="1"/>
    <col min="11526" max="11526" width="16.7109375" style="1" customWidth="1"/>
    <col min="11527" max="11527" width="0" style="1" hidden="1" customWidth="1"/>
    <col min="11528" max="11776" width="9.140625" style="1"/>
    <col min="11777" max="11777" width="7.5703125" style="1" customWidth="1"/>
    <col min="11778" max="11778" width="10.140625" style="1" bestFit="1" customWidth="1"/>
    <col min="11779" max="11779" width="55.42578125" style="1" customWidth="1"/>
    <col min="11780" max="11780" width="7.28515625" style="1" customWidth="1"/>
    <col min="11781" max="11781" width="3" style="1" customWidth="1"/>
    <col min="11782" max="11782" width="16.7109375" style="1" customWidth="1"/>
    <col min="11783" max="11783" width="0" style="1" hidden="1" customWidth="1"/>
    <col min="11784" max="12032" width="9.140625" style="1"/>
    <col min="12033" max="12033" width="7.5703125" style="1" customWidth="1"/>
    <col min="12034" max="12034" width="10.140625" style="1" bestFit="1" customWidth="1"/>
    <col min="12035" max="12035" width="55.42578125" style="1" customWidth="1"/>
    <col min="12036" max="12036" width="7.28515625" style="1" customWidth="1"/>
    <col min="12037" max="12037" width="3" style="1" customWidth="1"/>
    <col min="12038" max="12038" width="16.7109375" style="1" customWidth="1"/>
    <col min="12039" max="12039" width="0" style="1" hidden="1" customWidth="1"/>
    <col min="12040" max="12288" width="9.140625" style="1"/>
    <col min="12289" max="12289" width="7.5703125" style="1" customWidth="1"/>
    <col min="12290" max="12290" width="10.140625" style="1" bestFit="1" customWidth="1"/>
    <col min="12291" max="12291" width="55.42578125" style="1" customWidth="1"/>
    <col min="12292" max="12292" width="7.28515625" style="1" customWidth="1"/>
    <col min="12293" max="12293" width="3" style="1" customWidth="1"/>
    <col min="12294" max="12294" width="16.7109375" style="1" customWidth="1"/>
    <col min="12295" max="12295" width="0" style="1" hidden="1" customWidth="1"/>
    <col min="12296" max="12544" width="9.140625" style="1"/>
    <col min="12545" max="12545" width="7.5703125" style="1" customWidth="1"/>
    <col min="12546" max="12546" width="10.140625" style="1" bestFit="1" customWidth="1"/>
    <col min="12547" max="12547" width="55.42578125" style="1" customWidth="1"/>
    <col min="12548" max="12548" width="7.28515625" style="1" customWidth="1"/>
    <col min="12549" max="12549" width="3" style="1" customWidth="1"/>
    <col min="12550" max="12550" width="16.7109375" style="1" customWidth="1"/>
    <col min="12551" max="12551" width="0" style="1" hidden="1" customWidth="1"/>
    <col min="12552" max="12800" width="9.140625" style="1"/>
    <col min="12801" max="12801" width="7.5703125" style="1" customWidth="1"/>
    <col min="12802" max="12802" width="10.140625" style="1" bestFit="1" customWidth="1"/>
    <col min="12803" max="12803" width="55.42578125" style="1" customWidth="1"/>
    <col min="12804" max="12804" width="7.28515625" style="1" customWidth="1"/>
    <col min="12805" max="12805" width="3" style="1" customWidth="1"/>
    <col min="12806" max="12806" width="16.7109375" style="1" customWidth="1"/>
    <col min="12807" max="12807" width="0" style="1" hidden="1" customWidth="1"/>
    <col min="12808" max="13056" width="9.140625" style="1"/>
    <col min="13057" max="13057" width="7.5703125" style="1" customWidth="1"/>
    <col min="13058" max="13058" width="10.140625" style="1" bestFit="1" customWidth="1"/>
    <col min="13059" max="13059" width="55.42578125" style="1" customWidth="1"/>
    <col min="13060" max="13060" width="7.28515625" style="1" customWidth="1"/>
    <col min="13061" max="13061" width="3" style="1" customWidth="1"/>
    <col min="13062" max="13062" width="16.7109375" style="1" customWidth="1"/>
    <col min="13063" max="13063" width="0" style="1" hidden="1" customWidth="1"/>
    <col min="13064" max="13312" width="9.140625" style="1"/>
    <col min="13313" max="13313" width="7.5703125" style="1" customWidth="1"/>
    <col min="13314" max="13314" width="10.140625" style="1" bestFit="1" customWidth="1"/>
    <col min="13315" max="13315" width="55.42578125" style="1" customWidth="1"/>
    <col min="13316" max="13316" width="7.28515625" style="1" customWidth="1"/>
    <col min="13317" max="13317" width="3" style="1" customWidth="1"/>
    <col min="13318" max="13318" width="16.7109375" style="1" customWidth="1"/>
    <col min="13319" max="13319" width="0" style="1" hidden="1" customWidth="1"/>
    <col min="13320" max="13568" width="9.140625" style="1"/>
    <col min="13569" max="13569" width="7.5703125" style="1" customWidth="1"/>
    <col min="13570" max="13570" width="10.140625" style="1" bestFit="1" customWidth="1"/>
    <col min="13571" max="13571" width="55.42578125" style="1" customWidth="1"/>
    <col min="13572" max="13572" width="7.28515625" style="1" customWidth="1"/>
    <col min="13573" max="13573" width="3" style="1" customWidth="1"/>
    <col min="13574" max="13574" width="16.7109375" style="1" customWidth="1"/>
    <col min="13575" max="13575" width="0" style="1" hidden="1" customWidth="1"/>
    <col min="13576" max="13824" width="9.140625" style="1"/>
    <col min="13825" max="13825" width="7.5703125" style="1" customWidth="1"/>
    <col min="13826" max="13826" width="10.140625" style="1" bestFit="1" customWidth="1"/>
    <col min="13827" max="13827" width="55.42578125" style="1" customWidth="1"/>
    <col min="13828" max="13828" width="7.28515625" style="1" customWidth="1"/>
    <col min="13829" max="13829" width="3" style="1" customWidth="1"/>
    <col min="13830" max="13830" width="16.7109375" style="1" customWidth="1"/>
    <col min="13831" max="13831" width="0" style="1" hidden="1" customWidth="1"/>
    <col min="13832" max="14080" width="9.140625" style="1"/>
    <col min="14081" max="14081" width="7.5703125" style="1" customWidth="1"/>
    <col min="14082" max="14082" width="10.140625" style="1" bestFit="1" customWidth="1"/>
    <col min="14083" max="14083" width="55.42578125" style="1" customWidth="1"/>
    <col min="14084" max="14084" width="7.28515625" style="1" customWidth="1"/>
    <col min="14085" max="14085" width="3" style="1" customWidth="1"/>
    <col min="14086" max="14086" width="16.7109375" style="1" customWidth="1"/>
    <col min="14087" max="14087" width="0" style="1" hidden="1" customWidth="1"/>
    <col min="14088" max="14336" width="9.140625" style="1"/>
    <col min="14337" max="14337" width="7.5703125" style="1" customWidth="1"/>
    <col min="14338" max="14338" width="10.140625" style="1" bestFit="1" customWidth="1"/>
    <col min="14339" max="14339" width="55.42578125" style="1" customWidth="1"/>
    <col min="14340" max="14340" width="7.28515625" style="1" customWidth="1"/>
    <col min="14341" max="14341" width="3" style="1" customWidth="1"/>
    <col min="14342" max="14342" width="16.7109375" style="1" customWidth="1"/>
    <col min="14343" max="14343" width="0" style="1" hidden="1" customWidth="1"/>
    <col min="14344" max="14592" width="9.140625" style="1"/>
    <col min="14593" max="14593" width="7.5703125" style="1" customWidth="1"/>
    <col min="14594" max="14594" width="10.140625" style="1" bestFit="1" customWidth="1"/>
    <col min="14595" max="14595" width="55.42578125" style="1" customWidth="1"/>
    <col min="14596" max="14596" width="7.28515625" style="1" customWidth="1"/>
    <col min="14597" max="14597" width="3" style="1" customWidth="1"/>
    <col min="14598" max="14598" width="16.7109375" style="1" customWidth="1"/>
    <col min="14599" max="14599" width="0" style="1" hidden="1" customWidth="1"/>
    <col min="14600" max="14848" width="9.140625" style="1"/>
    <col min="14849" max="14849" width="7.5703125" style="1" customWidth="1"/>
    <col min="14850" max="14850" width="10.140625" style="1" bestFit="1" customWidth="1"/>
    <col min="14851" max="14851" width="55.42578125" style="1" customWidth="1"/>
    <col min="14852" max="14852" width="7.28515625" style="1" customWidth="1"/>
    <col min="14853" max="14853" width="3" style="1" customWidth="1"/>
    <col min="14854" max="14854" width="16.7109375" style="1" customWidth="1"/>
    <col min="14855" max="14855" width="0" style="1" hidden="1" customWidth="1"/>
    <col min="14856" max="15104" width="9.140625" style="1"/>
    <col min="15105" max="15105" width="7.5703125" style="1" customWidth="1"/>
    <col min="15106" max="15106" width="10.140625" style="1" bestFit="1" customWidth="1"/>
    <col min="15107" max="15107" width="55.42578125" style="1" customWidth="1"/>
    <col min="15108" max="15108" width="7.28515625" style="1" customWidth="1"/>
    <col min="15109" max="15109" width="3" style="1" customWidth="1"/>
    <col min="15110" max="15110" width="16.7109375" style="1" customWidth="1"/>
    <col min="15111" max="15111" width="0" style="1" hidden="1" customWidth="1"/>
    <col min="15112" max="15360" width="9.140625" style="1"/>
    <col min="15361" max="15361" width="7.5703125" style="1" customWidth="1"/>
    <col min="15362" max="15362" width="10.140625" style="1" bestFit="1" customWidth="1"/>
    <col min="15363" max="15363" width="55.42578125" style="1" customWidth="1"/>
    <col min="15364" max="15364" width="7.28515625" style="1" customWidth="1"/>
    <col min="15365" max="15365" width="3" style="1" customWidth="1"/>
    <col min="15366" max="15366" width="16.7109375" style="1" customWidth="1"/>
    <col min="15367" max="15367" width="0" style="1" hidden="1" customWidth="1"/>
    <col min="15368" max="15616" width="9.140625" style="1"/>
    <col min="15617" max="15617" width="7.5703125" style="1" customWidth="1"/>
    <col min="15618" max="15618" width="10.140625" style="1" bestFit="1" customWidth="1"/>
    <col min="15619" max="15619" width="55.42578125" style="1" customWidth="1"/>
    <col min="15620" max="15620" width="7.28515625" style="1" customWidth="1"/>
    <col min="15621" max="15621" width="3" style="1" customWidth="1"/>
    <col min="15622" max="15622" width="16.7109375" style="1" customWidth="1"/>
    <col min="15623" max="15623" width="0" style="1" hidden="1" customWidth="1"/>
    <col min="15624" max="15872" width="9.140625" style="1"/>
    <col min="15873" max="15873" width="7.5703125" style="1" customWidth="1"/>
    <col min="15874" max="15874" width="10.140625" style="1" bestFit="1" customWidth="1"/>
    <col min="15875" max="15875" width="55.42578125" style="1" customWidth="1"/>
    <col min="15876" max="15876" width="7.28515625" style="1" customWidth="1"/>
    <col min="15877" max="15877" width="3" style="1" customWidth="1"/>
    <col min="15878" max="15878" width="16.7109375" style="1" customWidth="1"/>
    <col min="15879" max="15879" width="0" style="1" hidden="1" customWidth="1"/>
    <col min="15880" max="16128" width="9.140625" style="1"/>
    <col min="16129" max="16129" width="7.5703125" style="1" customWidth="1"/>
    <col min="16130" max="16130" width="10.140625" style="1" bestFit="1" customWidth="1"/>
    <col min="16131" max="16131" width="55.42578125" style="1" customWidth="1"/>
    <col min="16132" max="16132" width="7.28515625" style="1" customWidth="1"/>
    <col min="16133" max="16133" width="3" style="1" customWidth="1"/>
    <col min="16134" max="16134" width="16.7109375" style="1" customWidth="1"/>
    <col min="16135" max="16135" width="0" style="1" hidden="1" customWidth="1"/>
    <col min="16136" max="16384" width="9.140625" style="1"/>
  </cols>
  <sheetData>
    <row r="1" spans="1:8" ht="33" customHeight="1">
      <c r="B1" s="259" t="s">
        <v>121</v>
      </c>
      <c r="C1" s="259"/>
      <c r="D1" s="259"/>
      <c r="E1" s="259"/>
      <c r="F1" s="259"/>
      <c r="G1" s="259"/>
    </row>
    <row r="2" spans="1:8" ht="17.25" customHeight="1">
      <c r="B2" s="260" t="s">
        <v>62</v>
      </c>
      <c r="C2" s="260"/>
      <c r="D2" s="260"/>
      <c r="E2" s="260"/>
      <c r="F2" s="260"/>
      <c r="G2" s="260"/>
    </row>
    <row r="3" spans="1:8" ht="47.25">
      <c r="A3" s="115" t="s">
        <v>63</v>
      </c>
      <c r="B3" s="116" t="s">
        <v>5</v>
      </c>
      <c r="C3" s="117" t="s">
        <v>6</v>
      </c>
      <c r="D3" s="117" t="s">
        <v>7</v>
      </c>
      <c r="E3" s="118" t="s">
        <v>8</v>
      </c>
      <c r="F3" s="119" t="s">
        <v>9</v>
      </c>
      <c r="G3" s="235" t="s">
        <v>10</v>
      </c>
      <c r="H3" s="131" t="s">
        <v>129</v>
      </c>
    </row>
    <row r="4" spans="1:8">
      <c r="A4" s="269">
        <v>112</v>
      </c>
      <c r="B4" s="261">
        <v>212000</v>
      </c>
      <c r="C4" s="120" t="s">
        <v>64</v>
      </c>
      <c r="D4" s="29"/>
      <c r="E4" s="121"/>
      <c r="F4" s="122"/>
      <c r="G4" s="236"/>
      <c r="H4" s="131"/>
    </row>
    <row r="5" spans="1:8">
      <c r="A5" s="270"/>
      <c r="B5" s="261"/>
      <c r="C5" s="123" t="s">
        <v>134</v>
      </c>
      <c r="D5" s="29"/>
      <c r="E5" s="121"/>
      <c r="F5" s="122">
        <v>6000</v>
      </c>
      <c r="G5" s="236"/>
      <c r="H5" s="131"/>
    </row>
    <row r="6" spans="1:8">
      <c r="A6" s="270"/>
      <c r="B6" s="261"/>
      <c r="C6" s="124" t="s">
        <v>12</v>
      </c>
      <c r="D6" s="68"/>
      <c r="E6" s="125"/>
      <c r="F6" s="219">
        <f>SUM(F5)</f>
        <v>6000</v>
      </c>
      <c r="G6" s="237"/>
      <c r="H6" s="131"/>
    </row>
    <row r="7" spans="1:8">
      <c r="A7" s="270"/>
      <c r="B7" s="262">
        <v>214000</v>
      </c>
      <c r="C7" s="123" t="s">
        <v>135</v>
      </c>
      <c r="D7" s="29"/>
      <c r="E7" s="36"/>
      <c r="F7" s="37">
        <v>55000</v>
      </c>
      <c r="G7" s="237"/>
      <c r="H7" s="131"/>
    </row>
    <row r="8" spans="1:8">
      <c r="A8" s="270"/>
      <c r="B8" s="263"/>
      <c r="C8" s="124"/>
      <c r="D8" s="68"/>
      <c r="E8" s="125"/>
      <c r="F8" s="219">
        <f>SUM(F7)</f>
        <v>55000</v>
      </c>
      <c r="G8" s="237"/>
      <c r="H8" s="131"/>
    </row>
    <row r="9" spans="1:8">
      <c r="A9" s="270"/>
      <c r="B9" s="267">
        <v>226000</v>
      </c>
      <c r="C9" s="123" t="s">
        <v>136</v>
      </c>
      <c r="D9" s="29"/>
      <c r="E9" s="121"/>
      <c r="F9" s="122">
        <v>10000</v>
      </c>
      <c r="G9" s="236"/>
      <c r="H9" s="131"/>
    </row>
    <row r="10" spans="1:8">
      <c r="A10" s="270"/>
      <c r="B10" s="268"/>
      <c r="C10" s="124"/>
      <c r="D10" s="68"/>
      <c r="E10" s="125"/>
      <c r="F10" s="219">
        <f>SUM(F9)</f>
        <v>10000</v>
      </c>
      <c r="G10" s="236"/>
      <c r="H10" s="131"/>
    </row>
    <row r="11" spans="1:8" ht="17.25" customHeight="1">
      <c r="A11" s="271">
        <v>244</v>
      </c>
      <c r="B11" s="264">
        <v>225000</v>
      </c>
      <c r="C11" s="220" t="s">
        <v>77</v>
      </c>
      <c r="D11" s="221"/>
      <c r="E11" s="71"/>
      <c r="F11" s="222"/>
      <c r="G11" s="237"/>
      <c r="H11" s="131"/>
    </row>
    <row r="12" spans="1:8" ht="17.25" customHeight="1">
      <c r="A12" s="271"/>
      <c r="B12" s="265"/>
      <c r="C12" s="223" t="s">
        <v>137</v>
      </c>
      <c r="D12" s="221"/>
      <c r="E12" s="71"/>
      <c r="F12" s="57">
        <v>10000</v>
      </c>
      <c r="G12" s="237"/>
      <c r="H12" s="131"/>
    </row>
    <row r="13" spans="1:8">
      <c r="A13" s="271"/>
      <c r="B13" s="266"/>
      <c r="C13" s="124"/>
      <c r="D13" s="68"/>
      <c r="E13" s="125"/>
      <c r="F13" s="219">
        <f>SUM(F11:F12)</f>
        <v>10000</v>
      </c>
      <c r="G13" s="237"/>
      <c r="H13" s="131"/>
    </row>
    <row r="14" spans="1:8" s="127" customFormat="1" ht="18" customHeight="1">
      <c r="A14" s="271"/>
      <c r="B14" s="273">
        <v>226000</v>
      </c>
      <c r="C14" s="120" t="s">
        <v>65</v>
      </c>
      <c r="D14" s="29"/>
      <c r="E14" s="36"/>
      <c r="F14" s="37"/>
      <c r="G14" s="238"/>
      <c r="H14" s="232"/>
    </row>
    <row r="15" spans="1:8" ht="63">
      <c r="A15" s="271"/>
      <c r="B15" s="274"/>
      <c r="C15" s="126" t="s">
        <v>66</v>
      </c>
      <c r="D15" s="29"/>
      <c r="E15" s="36"/>
      <c r="F15" s="37">
        <v>19800</v>
      </c>
      <c r="G15" s="237"/>
      <c r="H15" s="131"/>
    </row>
    <row r="16" spans="1:8" ht="31.5">
      <c r="A16" s="271"/>
      <c r="B16" s="274"/>
      <c r="C16" s="126" t="s">
        <v>67</v>
      </c>
      <c r="D16" s="29"/>
      <c r="E16" s="36"/>
      <c r="F16" s="37">
        <v>5000</v>
      </c>
      <c r="G16" s="236"/>
      <c r="H16" s="131"/>
    </row>
    <row r="17" spans="1:8">
      <c r="A17" s="271"/>
      <c r="B17" s="275"/>
      <c r="C17" s="123" t="s">
        <v>68</v>
      </c>
      <c r="D17" s="29"/>
      <c r="E17" s="36"/>
      <c r="F17" s="37">
        <v>20000</v>
      </c>
      <c r="G17" s="239"/>
      <c r="H17" s="131"/>
    </row>
    <row r="18" spans="1:8">
      <c r="A18" s="271"/>
      <c r="B18" s="273">
        <v>310000</v>
      </c>
      <c r="C18" s="124" t="s">
        <v>29</v>
      </c>
      <c r="D18" s="39"/>
      <c r="E18" s="128"/>
      <c r="F18" s="219">
        <f>SUM(F15:F17)</f>
        <v>44800</v>
      </c>
      <c r="G18" s="239"/>
      <c r="H18" s="131"/>
    </row>
    <row r="19" spans="1:8">
      <c r="A19" s="271"/>
      <c r="B19" s="274"/>
      <c r="C19" s="129" t="s">
        <v>2</v>
      </c>
      <c r="D19" s="29"/>
      <c r="E19" s="36"/>
      <c r="F19" s="130"/>
      <c r="G19" s="237"/>
      <c r="H19" s="131"/>
    </row>
    <row r="20" spans="1:8">
      <c r="A20" s="271"/>
      <c r="B20" s="274"/>
      <c r="C20" s="131" t="s">
        <v>69</v>
      </c>
      <c r="D20" s="132"/>
      <c r="E20" s="57"/>
      <c r="F20" s="57">
        <v>30000</v>
      </c>
      <c r="G20" s="236"/>
      <c r="H20" s="131"/>
    </row>
    <row r="21" spans="1:8">
      <c r="A21" s="271"/>
      <c r="B21" s="274"/>
      <c r="C21" s="131" t="s">
        <v>70</v>
      </c>
      <c r="D21" s="132"/>
      <c r="E21" s="57"/>
      <c r="F21" s="57">
        <v>35000</v>
      </c>
      <c r="G21" s="236"/>
      <c r="H21" s="131"/>
    </row>
    <row r="22" spans="1:8">
      <c r="A22" s="271"/>
      <c r="B22" s="275"/>
      <c r="C22" s="133" t="s">
        <v>71</v>
      </c>
      <c r="D22" s="39"/>
      <c r="E22" s="128"/>
      <c r="F22" s="224">
        <f>SUM(F20:F21)</f>
        <v>65000</v>
      </c>
      <c r="G22" s="236"/>
      <c r="H22" s="131"/>
    </row>
    <row r="23" spans="1:8" ht="31.5">
      <c r="A23" s="271"/>
      <c r="B23" s="272"/>
      <c r="C23" s="120" t="s">
        <v>72</v>
      </c>
      <c r="D23" s="29"/>
      <c r="E23" s="36"/>
      <c r="F23" s="56"/>
      <c r="G23" s="236"/>
      <c r="H23" s="131"/>
    </row>
    <row r="24" spans="1:8">
      <c r="A24" s="271"/>
      <c r="B24" s="272"/>
      <c r="C24" s="131" t="s">
        <v>131</v>
      </c>
      <c r="D24" s="29"/>
      <c r="E24" s="47"/>
      <c r="F24" s="57">
        <v>30000</v>
      </c>
      <c r="G24" s="236"/>
      <c r="H24" s="131"/>
    </row>
    <row r="25" spans="1:8">
      <c r="A25" s="271"/>
      <c r="B25" s="272"/>
      <c r="C25" s="133" t="s">
        <v>71</v>
      </c>
      <c r="D25" s="39"/>
      <c r="E25" s="128"/>
      <c r="F25" s="224">
        <f>SUM(F23:F24)</f>
        <v>30000</v>
      </c>
      <c r="G25" s="236"/>
      <c r="H25" s="131"/>
    </row>
    <row r="26" spans="1:8" ht="31.5">
      <c r="A26" s="271"/>
      <c r="B26" s="273">
        <v>349000</v>
      </c>
      <c r="C26" s="120" t="s">
        <v>72</v>
      </c>
      <c r="D26" s="29"/>
      <c r="E26" s="36"/>
      <c r="F26" s="56"/>
      <c r="G26" s="239"/>
      <c r="H26" s="131"/>
    </row>
    <row r="27" spans="1:8">
      <c r="A27" s="271"/>
      <c r="B27" s="274"/>
      <c r="C27" s="131" t="s">
        <v>133</v>
      </c>
      <c r="D27" s="29"/>
      <c r="E27" s="47"/>
      <c r="F27" s="57">
        <v>10000</v>
      </c>
      <c r="G27" s="240"/>
      <c r="H27" s="131"/>
    </row>
    <row r="28" spans="1:8" s="139" customFormat="1" ht="12.75" customHeight="1">
      <c r="A28" s="271"/>
      <c r="B28" s="275"/>
      <c r="C28" s="135"/>
      <c r="D28" s="68"/>
      <c r="E28" s="125"/>
      <c r="F28" s="230">
        <f>SUM(F27:F27)</f>
        <v>10000</v>
      </c>
      <c r="G28" s="6"/>
      <c r="H28" s="194"/>
    </row>
    <row r="29" spans="1:8" s="139" customFormat="1" ht="19.5" customHeight="1">
      <c r="B29" s="134" t="s">
        <v>59</v>
      </c>
      <c r="C29" s="136"/>
      <c r="D29" s="137"/>
      <c r="E29" s="97"/>
      <c r="F29" s="138">
        <f>F28+F25+F22+F18+F10+F13+F8+F6</f>
        <v>230800</v>
      </c>
      <c r="G29" s="6"/>
      <c r="H29" s="194"/>
    </row>
    <row r="30" spans="1:8" s="104" customFormat="1" ht="15">
      <c r="B30" s="140" t="s">
        <v>73</v>
      </c>
      <c r="C30" s="6"/>
      <c r="D30" s="9"/>
      <c r="E30" s="141"/>
      <c r="F30" s="141"/>
    </row>
    <row r="31" spans="1:8" s="143" customFormat="1" ht="19.5" customHeight="1">
      <c r="B31" s="142"/>
      <c r="C31" s="6"/>
      <c r="D31" s="9"/>
      <c r="E31" s="141"/>
      <c r="F31" s="141"/>
      <c r="G31" s="6"/>
    </row>
    <row r="32" spans="1:8">
      <c r="B32" s="105" t="s">
        <v>123</v>
      </c>
      <c r="C32" s="106"/>
      <c r="D32" s="104"/>
      <c r="E32" s="107"/>
      <c r="F32" s="107"/>
    </row>
    <row r="33" spans="2:6">
      <c r="B33" s="142"/>
      <c r="C33" s="6"/>
      <c r="D33" s="9"/>
      <c r="E33" s="141"/>
      <c r="F33" s="141"/>
    </row>
    <row r="34" spans="2:6">
      <c r="B34" s="144"/>
      <c r="C34" s="145"/>
    </row>
    <row r="35" spans="2:6">
      <c r="B35" s="5"/>
    </row>
    <row r="36" spans="2:6">
      <c r="B36" s="5"/>
    </row>
    <row r="37" spans="2:6">
      <c r="B37" s="146"/>
    </row>
  </sheetData>
  <mergeCells count="12">
    <mergeCell ref="A4:A10"/>
    <mergeCell ref="A11:A28"/>
    <mergeCell ref="B23:B25"/>
    <mergeCell ref="B26:B28"/>
    <mergeCell ref="B14:B17"/>
    <mergeCell ref="B18:B22"/>
    <mergeCell ref="B1:G1"/>
    <mergeCell ref="B2:G2"/>
    <mergeCell ref="B4:B6"/>
    <mergeCell ref="B7:B8"/>
    <mergeCell ref="B11:B13"/>
    <mergeCell ref="B9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tabSelected="1" topLeftCell="A34" workbookViewId="0">
      <selection activeCell="C60" sqref="C60"/>
    </sheetView>
  </sheetViews>
  <sheetFormatPr defaultRowHeight="15"/>
  <cols>
    <col min="1" max="1" width="4.28515625" style="6" customWidth="1"/>
    <col min="2" max="2" width="7.42578125" style="207" customWidth="1"/>
    <col min="3" max="3" width="57.28515625" style="6" customWidth="1"/>
    <col min="4" max="4" width="4.140625" style="9" customWidth="1"/>
    <col min="5" max="5" width="4.42578125" style="141" customWidth="1"/>
    <col min="6" max="6" width="11.140625" style="141" customWidth="1"/>
    <col min="7" max="7" width="7.5703125" style="6" hidden="1" customWidth="1"/>
    <col min="8" max="8" width="16" style="6" customWidth="1"/>
    <col min="9" max="9" width="12" style="6" bestFit="1" customWidth="1"/>
    <col min="10" max="256" width="9.140625" style="6"/>
    <col min="257" max="257" width="4.28515625" style="6" customWidth="1"/>
    <col min="258" max="258" width="7.42578125" style="6" customWidth="1"/>
    <col min="259" max="259" width="57.28515625" style="6" customWidth="1"/>
    <col min="260" max="260" width="4.140625" style="6" customWidth="1"/>
    <col min="261" max="261" width="3.7109375" style="6" customWidth="1"/>
    <col min="262" max="262" width="11.140625" style="6" customWidth="1"/>
    <col min="263" max="263" width="0" style="6" hidden="1" customWidth="1"/>
    <col min="264" max="264" width="16" style="6" customWidth="1"/>
    <col min="265" max="512" width="9.140625" style="6"/>
    <col min="513" max="513" width="4.28515625" style="6" customWidth="1"/>
    <col min="514" max="514" width="7.42578125" style="6" customWidth="1"/>
    <col min="515" max="515" width="57.28515625" style="6" customWidth="1"/>
    <col min="516" max="516" width="4.140625" style="6" customWidth="1"/>
    <col min="517" max="517" width="3.7109375" style="6" customWidth="1"/>
    <col min="518" max="518" width="11.140625" style="6" customWidth="1"/>
    <col min="519" max="519" width="0" style="6" hidden="1" customWidth="1"/>
    <col min="520" max="520" width="16" style="6" customWidth="1"/>
    <col min="521" max="768" width="9.140625" style="6"/>
    <col min="769" max="769" width="4.28515625" style="6" customWidth="1"/>
    <col min="770" max="770" width="7.42578125" style="6" customWidth="1"/>
    <col min="771" max="771" width="57.28515625" style="6" customWidth="1"/>
    <col min="772" max="772" width="4.140625" style="6" customWidth="1"/>
    <col min="773" max="773" width="3.7109375" style="6" customWidth="1"/>
    <col min="774" max="774" width="11.140625" style="6" customWidth="1"/>
    <col min="775" max="775" width="0" style="6" hidden="1" customWidth="1"/>
    <col min="776" max="776" width="16" style="6" customWidth="1"/>
    <col min="777" max="1024" width="9.140625" style="6"/>
    <col min="1025" max="1025" width="4.28515625" style="6" customWidth="1"/>
    <col min="1026" max="1026" width="7.42578125" style="6" customWidth="1"/>
    <col min="1027" max="1027" width="57.28515625" style="6" customWidth="1"/>
    <col min="1028" max="1028" width="4.140625" style="6" customWidth="1"/>
    <col min="1029" max="1029" width="3.7109375" style="6" customWidth="1"/>
    <col min="1030" max="1030" width="11.140625" style="6" customWidth="1"/>
    <col min="1031" max="1031" width="0" style="6" hidden="1" customWidth="1"/>
    <col min="1032" max="1032" width="16" style="6" customWidth="1"/>
    <col min="1033" max="1280" width="9.140625" style="6"/>
    <col min="1281" max="1281" width="4.28515625" style="6" customWidth="1"/>
    <col min="1282" max="1282" width="7.42578125" style="6" customWidth="1"/>
    <col min="1283" max="1283" width="57.28515625" style="6" customWidth="1"/>
    <col min="1284" max="1284" width="4.140625" style="6" customWidth="1"/>
    <col min="1285" max="1285" width="3.7109375" style="6" customWidth="1"/>
    <col min="1286" max="1286" width="11.140625" style="6" customWidth="1"/>
    <col min="1287" max="1287" width="0" style="6" hidden="1" customWidth="1"/>
    <col min="1288" max="1288" width="16" style="6" customWidth="1"/>
    <col min="1289" max="1536" width="9.140625" style="6"/>
    <col min="1537" max="1537" width="4.28515625" style="6" customWidth="1"/>
    <col min="1538" max="1538" width="7.42578125" style="6" customWidth="1"/>
    <col min="1539" max="1539" width="57.28515625" style="6" customWidth="1"/>
    <col min="1540" max="1540" width="4.140625" style="6" customWidth="1"/>
    <col min="1541" max="1541" width="3.7109375" style="6" customWidth="1"/>
    <col min="1542" max="1542" width="11.140625" style="6" customWidth="1"/>
    <col min="1543" max="1543" width="0" style="6" hidden="1" customWidth="1"/>
    <col min="1544" max="1544" width="16" style="6" customWidth="1"/>
    <col min="1545" max="1792" width="9.140625" style="6"/>
    <col min="1793" max="1793" width="4.28515625" style="6" customWidth="1"/>
    <col min="1794" max="1794" width="7.42578125" style="6" customWidth="1"/>
    <col min="1795" max="1795" width="57.28515625" style="6" customWidth="1"/>
    <col min="1796" max="1796" width="4.140625" style="6" customWidth="1"/>
    <col min="1797" max="1797" width="3.7109375" style="6" customWidth="1"/>
    <col min="1798" max="1798" width="11.140625" style="6" customWidth="1"/>
    <col min="1799" max="1799" width="0" style="6" hidden="1" customWidth="1"/>
    <col min="1800" max="1800" width="16" style="6" customWidth="1"/>
    <col min="1801" max="2048" width="9.140625" style="6"/>
    <col min="2049" max="2049" width="4.28515625" style="6" customWidth="1"/>
    <col min="2050" max="2050" width="7.42578125" style="6" customWidth="1"/>
    <col min="2051" max="2051" width="57.28515625" style="6" customWidth="1"/>
    <col min="2052" max="2052" width="4.140625" style="6" customWidth="1"/>
    <col min="2053" max="2053" width="3.7109375" style="6" customWidth="1"/>
    <col min="2054" max="2054" width="11.140625" style="6" customWidth="1"/>
    <col min="2055" max="2055" width="0" style="6" hidden="1" customWidth="1"/>
    <col min="2056" max="2056" width="16" style="6" customWidth="1"/>
    <col min="2057" max="2304" width="9.140625" style="6"/>
    <col min="2305" max="2305" width="4.28515625" style="6" customWidth="1"/>
    <col min="2306" max="2306" width="7.42578125" style="6" customWidth="1"/>
    <col min="2307" max="2307" width="57.28515625" style="6" customWidth="1"/>
    <col min="2308" max="2308" width="4.140625" style="6" customWidth="1"/>
    <col min="2309" max="2309" width="3.7109375" style="6" customWidth="1"/>
    <col min="2310" max="2310" width="11.140625" style="6" customWidth="1"/>
    <col min="2311" max="2311" width="0" style="6" hidden="1" customWidth="1"/>
    <col min="2312" max="2312" width="16" style="6" customWidth="1"/>
    <col min="2313" max="2560" width="9.140625" style="6"/>
    <col min="2561" max="2561" width="4.28515625" style="6" customWidth="1"/>
    <col min="2562" max="2562" width="7.42578125" style="6" customWidth="1"/>
    <col min="2563" max="2563" width="57.28515625" style="6" customWidth="1"/>
    <col min="2564" max="2564" width="4.140625" style="6" customWidth="1"/>
    <col min="2565" max="2565" width="3.7109375" style="6" customWidth="1"/>
    <col min="2566" max="2566" width="11.140625" style="6" customWidth="1"/>
    <col min="2567" max="2567" width="0" style="6" hidden="1" customWidth="1"/>
    <col min="2568" max="2568" width="16" style="6" customWidth="1"/>
    <col min="2569" max="2816" width="9.140625" style="6"/>
    <col min="2817" max="2817" width="4.28515625" style="6" customWidth="1"/>
    <col min="2818" max="2818" width="7.42578125" style="6" customWidth="1"/>
    <col min="2819" max="2819" width="57.28515625" style="6" customWidth="1"/>
    <col min="2820" max="2820" width="4.140625" style="6" customWidth="1"/>
    <col min="2821" max="2821" width="3.7109375" style="6" customWidth="1"/>
    <col min="2822" max="2822" width="11.140625" style="6" customWidth="1"/>
    <col min="2823" max="2823" width="0" style="6" hidden="1" customWidth="1"/>
    <col min="2824" max="2824" width="16" style="6" customWidth="1"/>
    <col min="2825" max="3072" width="9.140625" style="6"/>
    <col min="3073" max="3073" width="4.28515625" style="6" customWidth="1"/>
    <col min="3074" max="3074" width="7.42578125" style="6" customWidth="1"/>
    <col min="3075" max="3075" width="57.28515625" style="6" customWidth="1"/>
    <col min="3076" max="3076" width="4.140625" style="6" customWidth="1"/>
    <col min="3077" max="3077" width="3.7109375" style="6" customWidth="1"/>
    <col min="3078" max="3078" width="11.140625" style="6" customWidth="1"/>
    <col min="3079" max="3079" width="0" style="6" hidden="1" customWidth="1"/>
    <col min="3080" max="3080" width="16" style="6" customWidth="1"/>
    <col min="3081" max="3328" width="9.140625" style="6"/>
    <col min="3329" max="3329" width="4.28515625" style="6" customWidth="1"/>
    <col min="3330" max="3330" width="7.42578125" style="6" customWidth="1"/>
    <col min="3331" max="3331" width="57.28515625" style="6" customWidth="1"/>
    <col min="3332" max="3332" width="4.140625" style="6" customWidth="1"/>
    <col min="3333" max="3333" width="3.7109375" style="6" customWidth="1"/>
    <col min="3334" max="3334" width="11.140625" style="6" customWidth="1"/>
    <col min="3335" max="3335" width="0" style="6" hidden="1" customWidth="1"/>
    <col min="3336" max="3336" width="16" style="6" customWidth="1"/>
    <col min="3337" max="3584" width="9.140625" style="6"/>
    <col min="3585" max="3585" width="4.28515625" style="6" customWidth="1"/>
    <col min="3586" max="3586" width="7.42578125" style="6" customWidth="1"/>
    <col min="3587" max="3587" width="57.28515625" style="6" customWidth="1"/>
    <col min="3588" max="3588" width="4.140625" style="6" customWidth="1"/>
    <col min="3589" max="3589" width="3.7109375" style="6" customWidth="1"/>
    <col min="3590" max="3590" width="11.140625" style="6" customWidth="1"/>
    <col min="3591" max="3591" width="0" style="6" hidden="1" customWidth="1"/>
    <col min="3592" max="3592" width="16" style="6" customWidth="1"/>
    <col min="3593" max="3840" width="9.140625" style="6"/>
    <col min="3841" max="3841" width="4.28515625" style="6" customWidth="1"/>
    <col min="3842" max="3842" width="7.42578125" style="6" customWidth="1"/>
    <col min="3843" max="3843" width="57.28515625" style="6" customWidth="1"/>
    <col min="3844" max="3844" width="4.140625" style="6" customWidth="1"/>
    <col min="3845" max="3845" width="3.7109375" style="6" customWidth="1"/>
    <col min="3846" max="3846" width="11.140625" style="6" customWidth="1"/>
    <col min="3847" max="3847" width="0" style="6" hidden="1" customWidth="1"/>
    <col min="3848" max="3848" width="16" style="6" customWidth="1"/>
    <col min="3849" max="4096" width="9.140625" style="6"/>
    <col min="4097" max="4097" width="4.28515625" style="6" customWidth="1"/>
    <col min="4098" max="4098" width="7.42578125" style="6" customWidth="1"/>
    <col min="4099" max="4099" width="57.28515625" style="6" customWidth="1"/>
    <col min="4100" max="4100" width="4.140625" style="6" customWidth="1"/>
    <col min="4101" max="4101" width="3.7109375" style="6" customWidth="1"/>
    <col min="4102" max="4102" width="11.140625" style="6" customWidth="1"/>
    <col min="4103" max="4103" width="0" style="6" hidden="1" customWidth="1"/>
    <col min="4104" max="4104" width="16" style="6" customWidth="1"/>
    <col min="4105" max="4352" width="9.140625" style="6"/>
    <col min="4353" max="4353" width="4.28515625" style="6" customWidth="1"/>
    <col min="4354" max="4354" width="7.42578125" style="6" customWidth="1"/>
    <col min="4355" max="4355" width="57.28515625" style="6" customWidth="1"/>
    <col min="4356" max="4356" width="4.140625" style="6" customWidth="1"/>
    <col min="4357" max="4357" width="3.7109375" style="6" customWidth="1"/>
    <col min="4358" max="4358" width="11.140625" style="6" customWidth="1"/>
    <col min="4359" max="4359" width="0" style="6" hidden="1" customWidth="1"/>
    <col min="4360" max="4360" width="16" style="6" customWidth="1"/>
    <col min="4361" max="4608" width="9.140625" style="6"/>
    <col min="4609" max="4609" width="4.28515625" style="6" customWidth="1"/>
    <col min="4610" max="4610" width="7.42578125" style="6" customWidth="1"/>
    <col min="4611" max="4611" width="57.28515625" style="6" customWidth="1"/>
    <col min="4612" max="4612" width="4.140625" style="6" customWidth="1"/>
    <col min="4613" max="4613" width="3.7109375" style="6" customWidth="1"/>
    <col min="4614" max="4614" width="11.140625" style="6" customWidth="1"/>
    <col min="4615" max="4615" width="0" style="6" hidden="1" customWidth="1"/>
    <col min="4616" max="4616" width="16" style="6" customWidth="1"/>
    <col min="4617" max="4864" width="9.140625" style="6"/>
    <col min="4865" max="4865" width="4.28515625" style="6" customWidth="1"/>
    <col min="4866" max="4866" width="7.42578125" style="6" customWidth="1"/>
    <col min="4867" max="4867" width="57.28515625" style="6" customWidth="1"/>
    <col min="4868" max="4868" width="4.140625" style="6" customWidth="1"/>
    <col min="4869" max="4869" width="3.7109375" style="6" customWidth="1"/>
    <col min="4870" max="4870" width="11.140625" style="6" customWidth="1"/>
    <col min="4871" max="4871" width="0" style="6" hidden="1" customWidth="1"/>
    <col min="4872" max="4872" width="16" style="6" customWidth="1"/>
    <col min="4873" max="5120" width="9.140625" style="6"/>
    <col min="5121" max="5121" width="4.28515625" style="6" customWidth="1"/>
    <col min="5122" max="5122" width="7.42578125" style="6" customWidth="1"/>
    <col min="5123" max="5123" width="57.28515625" style="6" customWidth="1"/>
    <col min="5124" max="5124" width="4.140625" style="6" customWidth="1"/>
    <col min="5125" max="5125" width="3.7109375" style="6" customWidth="1"/>
    <col min="5126" max="5126" width="11.140625" style="6" customWidth="1"/>
    <col min="5127" max="5127" width="0" style="6" hidden="1" customWidth="1"/>
    <col min="5128" max="5128" width="16" style="6" customWidth="1"/>
    <col min="5129" max="5376" width="9.140625" style="6"/>
    <col min="5377" max="5377" width="4.28515625" style="6" customWidth="1"/>
    <col min="5378" max="5378" width="7.42578125" style="6" customWidth="1"/>
    <col min="5379" max="5379" width="57.28515625" style="6" customWidth="1"/>
    <col min="5380" max="5380" width="4.140625" style="6" customWidth="1"/>
    <col min="5381" max="5381" width="3.7109375" style="6" customWidth="1"/>
    <col min="5382" max="5382" width="11.140625" style="6" customWidth="1"/>
    <col min="5383" max="5383" width="0" style="6" hidden="1" customWidth="1"/>
    <col min="5384" max="5384" width="16" style="6" customWidth="1"/>
    <col min="5385" max="5632" width="9.140625" style="6"/>
    <col min="5633" max="5633" width="4.28515625" style="6" customWidth="1"/>
    <col min="5634" max="5634" width="7.42578125" style="6" customWidth="1"/>
    <col min="5635" max="5635" width="57.28515625" style="6" customWidth="1"/>
    <col min="5636" max="5636" width="4.140625" style="6" customWidth="1"/>
    <col min="5637" max="5637" width="3.7109375" style="6" customWidth="1"/>
    <col min="5638" max="5638" width="11.140625" style="6" customWidth="1"/>
    <col min="5639" max="5639" width="0" style="6" hidden="1" customWidth="1"/>
    <col min="5640" max="5640" width="16" style="6" customWidth="1"/>
    <col min="5641" max="5888" width="9.140625" style="6"/>
    <col min="5889" max="5889" width="4.28515625" style="6" customWidth="1"/>
    <col min="5890" max="5890" width="7.42578125" style="6" customWidth="1"/>
    <col min="5891" max="5891" width="57.28515625" style="6" customWidth="1"/>
    <col min="5892" max="5892" width="4.140625" style="6" customWidth="1"/>
    <col min="5893" max="5893" width="3.7109375" style="6" customWidth="1"/>
    <col min="5894" max="5894" width="11.140625" style="6" customWidth="1"/>
    <col min="5895" max="5895" width="0" style="6" hidden="1" customWidth="1"/>
    <col min="5896" max="5896" width="16" style="6" customWidth="1"/>
    <col min="5897" max="6144" width="9.140625" style="6"/>
    <col min="6145" max="6145" width="4.28515625" style="6" customWidth="1"/>
    <col min="6146" max="6146" width="7.42578125" style="6" customWidth="1"/>
    <col min="6147" max="6147" width="57.28515625" style="6" customWidth="1"/>
    <col min="6148" max="6148" width="4.140625" style="6" customWidth="1"/>
    <col min="6149" max="6149" width="3.7109375" style="6" customWidth="1"/>
    <col min="6150" max="6150" width="11.140625" style="6" customWidth="1"/>
    <col min="6151" max="6151" width="0" style="6" hidden="1" customWidth="1"/>
    <col min="6152" max="6152" width="16" style="6" customWidth="1"/>
    <col min="6153" max="6400" width="9.140625" style="6"/>
    <col min="6401" max="6401" width="4.28515625" style="6" customWidth="1"/>
    <col min="6402" max="6402" width="7.42578125" style="6" customWidth="1"/>
    <col min="6403" max="6403" width="57.28515625" style="6" customWidth="1"/>
    <col min="6404" max="6404" width="4.140625" style="6" customWidth="1"/>
    <col min="6405" max="6405" width="3.7109375" style="6" customWidth="1"/>
    <col min="6406" max="6406" width="11.140625" style="6" customWidth="1"/>
    <col min="6407" max="6407" width="0" style="6" hidden="1" customWidth="1"/>
    <col min="6408" max="6408" width="16" style="6" customWidth="1"/>
    <col min="6409" max="6656" width="9.140625" style="6"/>
    <col min="6657" max="6657" width="4.28515625" style="6" customWidth="1"/>
    <col min="6658" max="6658" width="7.42578125" style="6" customWidth="1"/>
    <col min="6659" max="6659" width="57.28515625" style="6" customWidth="1"/>
    <col min="6660" max="6660" width="4.140625" style="6" customWidth="1"/>
    <col min="6661" max="6661" width="3.7109375" style="6" customWidth="1"/>
    <col min="6662" max="6662" width="11.140625" style="6" customWidth="1"/>
    <col min="6663" max="6663" width="0" style="6" hidden="1" customWidth="1"/>
    <col min="6664" max="6664" width="16" style="6" customWidth="1"/>
    <col min="6665" max="6912" width="9.140625" style="6"/>
    <col min="6913" max="6913" width="4.28515625" style="6" customWidth="1"/>
    <col min="6914" max="6914" width="7.42578125" style="6" customWidth="1"/>
    <col min="6915" max="6915" width="57.28515625" style="6" customWidth="1"/>
    <col min="6916" max="6916" width="4.140625" style="6" customWidth="1"/>
    <col min="6917" max="6917" width="3.7109375" style="6" customWidth="1"/>
    <col min="6918" max="6918" width="11.140625" style="6" customWidth="1"/>
    <col min="6919" max="6919" width="0" style="6" hidden="1" customWidth="1"/>
    <col min="6920" max="6920" width="16" style="6" customWidth="1"/>
    <col min="6921" max="7168" width="9.140625" style="6"/>
    <col min="7169" max="7169" width="4.28515625" style="6" customWidth="1"/>
    <col min="7170" max="7170" width="7.42578125" style="6" customWidth="1"/>
    <col min="7171" max="7171" width="57.28515625" style="6" customWidth="1"/>
    <col min="7172" max="7172" width="4.140625" style="6" customWidth="1"/>
    <col min="7173" max="7173" width="3.7109375" style="6" customWidth="1"/>
    <col min="7174" max="7174" width="11.140625" style="6" customWidth="1"/>
    <col min="7175" max="7175" width="0" style="6" hidden="1" customWidth="1"/>
    <col min="7176" max="7176" width="16" style="6" customWidth="1"/>
    <col min="7177" max="7424" width="9.140625" style="6"/>
    <col min="7425" max="7425" width="4.28515625" style="6" customWidth="1"/>
    <col min="7426" max="7426" width="7.42578125" style="6" customWidth="1"/>
    <col min="7427" max="7427" width="57.28515625" style="6" customWidth="1"/>
    <col min="7428" max="7428" width="4.140625" style="6" customWidth="1"/>
    <col min="7429" max="7429" width="3.7109375" style="6" customWidth="1"/>
    <col min="7430" max="7430" width="11.140625" style="6" customWidth="1"/>
    <col min="7431" max="7431" width="0" style="6" hidden="1" customWidth="1"/>
    <col min="7432" max="7432" width="16" style="6" customWidth="1"/>
    <col min="7433" max="7680" width="9.140625" style="6"/>
    <col min="7681" max="7681" width="4.28515625" style="6" customWidth="1"/>
    <col min="7682" max="7682" width="7.42578125" style="6" customWidth="1"/>
    <col min="7683" max="7683" width="57.28515625" style="6" customWidth="1"/>
    <col min="7684" max="7684" width="4.140625" style="6" customWidth="1"/>
    <col min="7685" max="7685" width="3.7109375" style="6" customWidth="1"/>
    <col min="7686" max="7686" width="11.140625" style="6" customWidth="1"/>
    <col min="7687" max="7687" width="0" style="6" hidden="1" customWidth="1"/>
    <col min="7688" max="7688" width="16" style="6" customWidth="1"/>
    <col min="7689" max="7936" width="9.140625" style="6"/>
    <col min="7937" max="7937" width="4.28515625" style="6" customWidth="1"/>
    <col min="7938" max="7938" width="7.42578125" style="6" customWidth="1"/>
    <col min="7939" max="7939" width="57.28515625" style="6" customWidth="1"/>
    <col min="7940" max="7940" width="4.140625" style="6" customWidth="1"/>
    <col min="7941" max="7941" width="3.7109375" style="6" customWidth="1"/>
    <col min="7942" max="7942" width="11.140625" style="6" customWidth="1"/>
    <col min="7943" max="7943" width="0" style="6" hidden="1" customWidth="1"/>
    <col min="7944" max="7944" width="16" style="6" customWidth="1"/>
    <col min="7945" max="8192" width="9.140625" style="6"/>
    <col min="8193" max="8193" width="4.28515625" style="6" customWidth="1"/>
    <col min="8194" max="8194" width="7.42578125" style="6" customWidth="1"/>
    <col min="8195" max="8195" width="57.28515625" style="6" customWidth="1"/>
    <col min="8196" max="8196" width="4.140625" style="6" customWidth="1"/>
    <col min="8197" max="8197" width="3.7109375" style="6" customWidth="1"/>
    <col min="8198" max="8198" width="11.140625" style="6" customWidth="1"/>
    <col min="8199" max="8199" width="0" style="6" hidden="1" customWidth="1"/>
    <col min="8200" max="8200" width="16" style="6" customWidth="1"/>
    <col min="8201" max="8448" width="9.140625" style="6"/>
    <col min="8449" max="8449" width="4.28515625" style="6" customWidth="1"/>
    <col min="8450" max="8450" width="7.42578125" style="6" customWidth="1"/>
    <col min="8451" max="8451" width="57.28515625" style="6" customWidth="1"/>
    <col min="8452" max="8452" width="4.140625" style="6" customWidth="1"/>
    <col min="8453" max="8453" width="3.7109375" style="6" customWidth="1"/>
    <col min="8454" max="8454" width="11.140625" style="6" customWidth="1"/>
    <col min="8455" max="8455" width="0" style="6" hidden="1" customWidth="1"/>
    <col min="8456" max="8456" width="16" style="6" customWidth="1"/>
    <col min="8457" max="8704" width="9.140625" style="6"/>
    <col min="8705" max="8705" width="4.28515625" style="6" customWidth="1"/>
    <col min="8706" max="8706" width="7.42578125" style="6" customWidth="1"/>
    <col min="8707" max="8707" width="57.28515625" style="6" customWidth="1"/>
    <col min="8708" max="8708" width="4.140625" style="6" customWidth="1"/>
    <col min="8709" max="8709" width="3.7109375" style="6" customWidth="1"/>
    <col min="8710" max="8710" width="11.140625" style="6" customWidth="1"/>
    <col min="8711" max="8711" width="0" style="6" hidden="1" customWidth="1"/>
    <col min="8712" max="8712" width="16" style="6" customWidth="1"/>
    <col min="8713" max="8960" width="9.140625" style="6"/>
    <col min="8961" max="8961" width="4.28515625" style="6" customWidth="1"/>
    <col min="8962" max="8962" width="7.42578125" style="6" customWidth="1"/>
    <col min="8963" max="8963" width="57.28515625" style="6" customWidth="1"/>
    <col min="8964" max="8964" width="4.140625" style="6" customWidth="1"/>
    <col min="8965" max="8965" width="3.7109375" style="6" customWidth="1"/>
    <col min="8966" max="8966" width="11.140625" style="6" customWidth="1"/>
    <col min="8967" max="8967" width="0" style="6" hidden="1" customWidth="1"/>
    <col min="8968" max="8968" width="16" style="6" customWidth="1"/>
    <col min="8969" max="9216" width="9.140625" style="6"/>
    <col min="9217" max="9217" width="4.28515625" style="6" customWidth="1"/>
    <col min="9218" max="9218" width="7.42578125" style="6" customWidth="1"/>
    <col min="9219" max="9219" width="57.28515625" style="6" customWidth="1"/>
    <col min="9220" max="9220" width="4.140625" style="6" customWidth="1"/>
    <col min="9221" max="9221" width="3.7109375" style="6" customWidth="1"/>
    <col min="9222" max="9222" width="11.140625" style="6" customWidth="1"/>
    <col min="9223" max="9223" width="0" style="6" hidden="1" customWidth="1"/>
    <col min="9224" max="9224" width="16" style="6" customWidth="1"/>
    <col min="9225" max="9472" width="9.140625" style="6"/>
    <col min="9473" max="9473" width="4.28515625" style="6" customWidth="1"/>
    <col min="9474" max="9474" width="7.42578125" style="6" customWidth="1"/>
    <col min="9475" max="9475" width="57.28515625" style="6" customWidth="1"/>
    <col min="9476" max="9476" width="4.140625" style="6" customWidth="1"/>
    <col min="9477" max="9477" width="3.7109375" style="6" customWidth="1"/>
    <col min="9478" max="9478" width="11.140625" style="6" customWidth="1"/>
    <col min="9479" max="9479" width="0" style="6" hidden="1" customWidth="1"/>
    <col min="9480" max="9480" width="16" style="6" customWidth="1"/>
    <col min="9481" max="9728" width="9.140625" style="6"/>
    <col min="9729" max="9729" width="4.28515625" style="6" customWidth="1"/>
    <col min="9730" max="9730" width="7.42578125" style="6" customWidth="1"/>
    <col min="9731" max="9731" width="57.28515625" style="6" customWidth="1"/>
    <col min="9732" max="9732" width="4.140625" style="6" customWidth="1"/>
    <col min="9733" max="9733" width="3.7109375" style="6" customWidth="1"/>
    <col min="9734" max="9734" width="11.140625" style="6" customWidth="1"/>
    <col min="9735" max="9735" width="0" style="6" hidden="1" customWidth="1"/>
    <col min="9736" max="9736" width="16" style="6" customWidth="1"/>
    <col min="9737" max="9984" width="9.140625" style="6"/>
    <col min="9985" max="9985" width="4.28515625" style="6" customWidth="1"/>
    <col min="9986" max="9986" width="7.42578125" style="6" customWidth="1"/>
    <col min="9987" max="9987" width="57.28515625" style="6" customWidth="1"/>
    <col min="9988" max="9988" width="4.140625" style="6" customWidth="1"/>
    <col min="9989" max="9989" width="3.7109375" style="6" customWidth="1"/>
    <col min="9990" max="9990" width="11.140625" style="6" customWidth="1"/>
    <col min="9991" max="9991" width="0" style="6" hidden="1" customWidth="1"/>
    <col min="9992" max="9992" width="16" style="6" customWidth="1"/>
    <col min="9993" max="10240" width="9.140625" style="6"/>
    <col min="10241" max="10241" width="4.28515625" style="6" customWidth="1"/>
    <col min="10242" max="10242" width="7.42578125" style="6" customWidth="1"/>
    <col min="10243" max="10243" width="57.28515625" style="6" customWidth="1"/>
    <col min="10244" max="10244" width="4.140625" style="6" customWidth="1"/>
    <col min="10245" max="10245" width="3.7109375" style="6" customWidth="1"/>
    <col min="10246" max="10246" width="11.140625" style="6" customWidth="1"/>
    <col min="10247" max="10247" width="0" style="6" hidden="1" customWidth="1"/>
    <col min="10248" max="10248" width="16" style="6" customWidth="1"/>
    <col min="10249" max="10496" width="9.140625" style="6"/>
    <col min="10497" max="10497" width="4.28515625" style="6" customWidth="1"/>
    <col min="10498" max="10498" width="7.42578125" style="6" customWidth="1"/>
    <col min="10499" max="10499" width="57.28515625" style="6" customWidth="1"/>
    <col min="10500" max="10500" width="4.140625" style="6" customWidth="1"/>
    <col min="10501" max="10501" width="3.7109375" style="6" customWidth="1"/>
    <col min="10502" max="10502" width="11.140625" style="6" customWidth="1"/>
    <col min="10503" max="10503" width="0" style="6" hidden="1" customWidth="1"/>
    <col min="10504" max="10504" width="16" style="6" customWidth="1"/>
    <col min="10505" max="10752" width="9.140625" style="6"/>
    <col min="10753" max="10753" width="4.28515625" style="6" customWidth="1"/>
    <col min="10754" max="10754" width="7.42578125" style="6" customWidth="1"/>
    <col min="10755" max="10755" width="57.28515625" style="6" customWidth="1"/>
    <col min="10756" max="10756" width="4.140625" style="6" customWidth="1"/>
    <col min="10757" max="10757" width="3.7109375" style="6" customWidth="1"/>
    <col min="10758" max="10758" width="11.140625" style="6" customWidth="1"/>
    <col min="10759" max="10759" width="0" style="6" hidden="1" customWidth="1"/>
    <col min="10760" max="10760" width="16" style="6" customWidth="1"/>
    <col min="10761" max="11008" width="9.140625" style="6"/>
    <col min="11009" max="11009" width="4.28515625" style="6" customWidth="1"/>
    <col min="11010" max="11010" width="7.42578125" style="6" customWidth="1"/>
    <col min="11011" max="11011" width="57.28515625" style="6" customWidth="1"/>
    <col min="11012" max="11012" width="4.140625" style="6" customWidth="1"/>
    <col min="11013" max="11013" width="3.7109375" style="6" customWidth="1"/>
    <col min="11014" max="11014" width="11.140625" style="6" customWidth="1"/>
    <col min="11015" max="11015" width="0" style="6" hidden="1" customWidth="1"/>
    <col min="11016" max="11016" width="16" style="6" customWidth="1"/>
    <col min="11017" max="11264" width="9.140625" style="6"/>
    <col min="11265" max="11265" width="4.28515625" style="6" customWidth="1"/>
    <col min="11266" max="11266" width="7.42578125" style="6" customWidth="1"/>
    <col min="11267" max="11267" width="57.28515625" style="6" customWidth="1"/>
    <col min="11268" max="11268" width="4.140625" style="6" customWidth="1"/>
    <col min="11269" max="11269" width="3.7109375" style="6" customWidth="1"/>
    <col min="11270" max="11270" width="11.140625" style="6" customWidth="1"/>
    <col min="11271" max="11271" width="0" style="6" hidden="1" customWidth="1"/>
    <col min="11272" max="11272" width="16" style="6" customWidth="1"/>
    <col min="11273" max="11520" width="9.140625" style="6"/>
    <col min="11521" max="11521" width="4.28515625" style="6" customWidth="1"/>
    <col min="11522" max="11522" width="7.42578125" style="6" customWidth="1"/>
    <col min="11523" max="11523" width="57.28515625" style="6" customWidth="1"/>
    <col min="11524" max="11524" width="4.140625" style="6" customWidth="1"/>
    <col min="11525" max="11525" width="3.7109375" style="6" customWidth="1"/>
    <col min="11526" max="11526" width="11.140625" style="6" customWidth="1"/>
    <col min="11527" max="11527" width="0" style="6" hidden="1" customWidth="1"/>
    <col min="11528" max="11528" width="16" style="6" customWidth="1"/>
    <col min="11529" max="11776" width="9.140625" style="6"/>
    <col min="11777" max="11777" width="4.28515625" style="6" customWidth="1"/>
    <col min="11778" max="11778" width="7.42578125" style="6" customWidth="1"/>
    <col min="11779" max="11779" width="57.28515625" style="6" customWidth="1"/>
    <col min="11780" max="11780" width="4.140625" style="6" customWidth="1"/>
    <col min="11781" max="11781" width="3.7109375" style="6" customWidth="1"/>
    <col min="11782" max="11782" width="11.140625" style="6" customWidth="1"/>
    <col min="11783" max="11783" width="0" style="6" hidden="1" customWidth="1"/>
    <col min="11784" max="11784" width="16" style="6" customWidth="1"/>
    <col min="11785" max="12032" width="9.140625" style="6"/>
    <col min="12033" max="12033" width="4.28515625" style="6" customWidth="1"/>
    <col min="12034" max="12034" width="7.42578125" style="6" customWidth="1"/>
    <col min="12035" max="12035" width="57.28515625" style="6" customWidth="1"/>
    <col min="12036" max="12036" width="4.140625" style="6" customWidth="1"/>
    <col min="12037" max="12037" width="3.7109375" style="6" customWidth="1"/>
    <col min="12038" max="12038" width="11.140625" style="6" customWidth="1"/>
    <col min="12039" max="12039" width="0" style="6" hidden="1" customWidth="1"/>
    <col min="12040" max="12040" width="16" style="6" customWidth="1"/>
    <col min="12041" max="12288" width="9.140625" style="6"/>
    <col min="12289" max="12289" width="4.28515625" style="6" customWidth="1"/>
    <col min="12290" max="12290" width="7.42578125" style="6" customWidth="1"/>
    <col min="12291" max="12291" width="57.28515625" style="6" customWidth="1"/>
    <col min="12292" max="12292" width="4.140625" style="6" customWidth="1"/>
    <col min="12293" max="12293" width="3.7109375" style="6" customWidth="1"/>
    <col min="12294" max="12294" width="11.140625" style="6" customWidth="1"/>
    <col min="12295" max="12295" width="0" style="6" hidden="1" customWidth="1"/>
    <col min="12296" max="12296" width="16" style="6" customWidth="1"/>
    <col min="12297" max="12544" width="9.140625" style="6"/>
    <col min="12545" max="12545" width="4.28515625" style="6" customWidth="1"/>
    <col min="12546" max="12546" width="7.42578125" style="6" customWidth="1"/>
    <col min="12547" max="12547" width="57.28515625" style="6" customWidth="1"/>
    <col min="12548" max="12548" width="4.140625" style="6" customWidth="1"/>
    <col min="12549" max="12549" width="3.7109375" style="6" customWidth="1"/>
    <col min="12550" max="12550" width="11.140625" style="6" customWidth="1"/>
    <col min="12551" max="12551" width="0" style="6" hidden="1" customWidth="1"/>
    <col min="12552" max="12552" width="16" style="6" customWidth="1"/>
    <col min="12553" max="12800" width="9.140625" style="6"/>
    <col min="12801" max="12801" width="4.28515625" style="6" customWidth="1"/>
    <col min="12802" max="12802" width="7.42578125" style="6" customWidth="1"/>
    <col min="12803" max="12803" width="57.28515625" style="6" customWidth="1"/>
    <col min="12804" max="12804" width="4.140625" style="6" customWidth="1"/>
    <col min="12805" max="12805" width="3.7109375" style="6" customWidth="1"/>
    <col min="12806" max="12806" width="11.140625" style="6" customWidth="1"/>
    <col min="12807" max="12807" width="0" style="6" hidden="1" customWidth="1"/>
    <col min="12808" max="12808" width="16" style="6" customWidth="1"/>
    <col min="12809" max="13056" width="9.140625" style="6"/>
    <col min="13057" max="13057" width="4.28515625" style="6" customWidth="1"/>
    <col min="13058" max="13058" width="7.42578125" style="6" customWidth="1"/>
    <col min="13059" max="13059" width="57.28515625" style="6" customWidth="1"/>
    <col min="13060" max="13060" width="4.140625" style="6" customWidth="1"/>
    <col min="13061" max="13061" width="3.7109375" style="6" customWidth="1"/>
    <col min="13062" max="13062" width="11.140625" style="6" customWidth="1"/>
    <col min="13063" max="13063" width="0" style="6" hidden="1" customWidth="1"/>
    <col min="13064" max="13064" width="16" style="6" customWidth="1"/>
    <col min="13065" max="13312" width="9.140625" style="6"/>
    <col min="13313" max="13313" width="4.28515625" style="6" customWidth="1"/>
    <col min="13314" max="13314" width="7.42578125" style="6" customWidth="1"/>
    <col min="13315" max="13315" width="57.28515625" style="6" customWidth="1"/>
    <col min="13316" max="13316" width="4.140625" style="6" customWidth="1"/>
    <col min="13317" max="13317" width="3.7109375" style="6" customWidth="1"/>
    <col min="13318" max="13318" width="11.140625" style="6" customWidth="1"/>
    <col min="13319" max="13319" width="0" style="6" hidden="1" customWidth="1"/>
    <col min="13320" max="13320" width="16" style="6" customWidth="1"/>
    <col min="13321" max="13568" width="9.140625" style="6"/>
    <col min="13569" max="13569" width="4.28515625" style="6" customWidth="1"/>
    <col min="13570" max="13570" width="7.42578125" style="6" customWidth="1"/>
    <col min="13571" max="13571" width="57.28515625" style="6" customWidth="1"/>
    <col min="13572" max="13572" width="4.140625" style="6" customWidth="1"/>
    <col min="13573" max="13573" width="3.7109375" style="6" customWidth="1"/>
    <col min="13574" max="13574" width="11.140625" style="6" customWidth="1"/>
    <col min="13575" max="13575" width="0" style="6" hidden="1" customWidth="1"/>
    <col min="13576" max="13576" width="16" style="6" customWidth="1"/>
    <col min="13577" max="13824" width="9.140625" style="6"/>
    <col min="13825" max="13825" width="4.28515625" style="6" customWidth="1"/>
    <col min="13826" max="13826" width="7.42578125" style="6" customWidth="1"/>
    <col min="13827" max="13827" width="57.28515625" style="6" customWidth="1"/>
    <col min="13828" max="13828" width="4.140625" style="6" customWidth="1"/>
    <col min="13829" max="13829" width="3.7109375" style="6" customWidth="1"/>
    <col min="13830" max="13830" width="11.140625" style="6" customWidth="1"/>
    <col min="13831" max="13831" width="0" style="6" hidden="1" customWidth="1"/>
    <col min="13832" max="13832" width="16" style="6" customWidth="1"/>
    <col min="13833" max="14080" width="9.140625" style="6"/>
    <col min="14081" max="14081" width="4.28515625" style="6" customWidth="1"/>
    <col min="14082" max="14082" width="7.42578125" style="6" customWidth="1"/>
    <col min="14083" max="14083" width="57.28515625" style="6" customWidth="1"/>
    <col min="14084" max="14084" width="4.140625" style="6" customWidth="1"/>
    <col min="14085" max="14085" width="3.7109375" style="6" customWidth="1"/>
    <col min="14086" max="14086" width="11.140625" style="6" customWidth="1"/>
    <col min="14087" max="14087" width="0" style="6" hidden="1" customWidth="1"/>
    <col min="14088" max="14088" width="16" style="6" customWidth="1"/>
    <col min="14089" max="14336" width="9.140625" style="6"/>
    <col min="14337" max="14337" width="4.28515625" style="6" customWidth="1"/>
    <col min="14338" max="14338" width="7.42578125" style="6" customWidth="1"/>
    <col min="14339" max="14339" width="57.28515625" style="6" customWidth="1"/>
    <col min="14340" max="14340" width="4.140625" style="6" customWidth="1"/>
    <col min="14341" max="14341" width="3.7109375" style="6" customWidth="1"/>
    <col min="14342" max="14342" width="11.140625" style="6" customWidth="1"/>
    <col min="14343" max="14343" width="0" style="6" hidden="1" customWidth="1"/>
    <col min="14344" max="14344" width="16" style="6" customWidth="1"/>
    <col min="14345" max="14592" width="9.140625" style="6"/>
    <col min="14593" max="14593" width="4.28515625" style="6" customWidth="1"/>
    <col min="14594" max="14594" width="7.42578125" style="6" customWidth="1"/>
    <col min="14595" max="14595" width="57.28515625" style="6" customWidth="1"/>
    <col min="14596" max="14596" width="4.140625" style="6" customWidth="1"/>
    <col min="14597" max="14597" width="3.7109375" style="6" customWidth="1"/>
    <col min="14598" max="14598" width="11.140625" style="6" customWidth="1"/>
    <col min="14599" max="14599" width="0" style="6" hidden="1" customWidth="1"/>
    <col min="14600" max="14600" width="16" style="6" customWidth="1"/>
    <col min="14601" max="14848" width="9.140625" style="6"/>
    <col min="14849" max="14849" width="4.28515625" style="6" customWidth="1"/>
    <col min="14850" max="14850" width="7.42578125" style="6" customWidth="1"/>
    <col min="14851" max="14851" width="57.28515625" style="6" customWidth="1"/>
    <col min="14852" max="14852" width="4.140625" style="6" customWidth="1"/>
    <col min="14853" max="14853" width="3.7109375" style="6" customWidth="1"/>
    <col min="14854" max="14854" width="11.140625" style="6" customWidth="1"/>
    <col min="14855" max="14855" width="0" style="6" hidden="1" customWidth="1"/>
    <col min="14856" max="14856" width="16" style="6" customWidth="1"/>
    <col min="14857" max="15104" width="9.140625" style="6"/>
    <col min="15105" max="15105" width="4.28515625" style="6" customWidth="1"/>
    <col min="15106" max="15106" width="7.42578125" style="6" customWidth="1"/>
    <col min="15107" max="15107" width="57.28515625" style="6" customWidth="1"/>
    <col min="15108" max="15108" width="4.140625" style="6" customWidth="1"/>
    <col min="15109" max="15109" width="3.7109375" style="6" customWidth="1"/>
    <col min="15110" max="15110" width="11.140625" style="6" customWidth="1"/>
    <col min="15111" max="15111" width="0" style="6" hidden="1" customWidth="1"/>
    <col min="15112" max="15112" width="16" style="6" customWidth="1"/>
    <col min="15113" max="15360" width="9.140625" style="6"/>
    <col min="15361" max="15361" width="4.28515625" style="6" customWidth="1"/>
    <col min="15362" max="15362" width="7.42578125" style="6" customWidth="1"/>
    <col min="15363" max="15363" width="57.28515625" style="6" customWidth="1"/>
    <col min="15364" max="15364" width="4.140625" style="6" customWidth="1"/>
    <col min="15365" max="15365" width="3.7109375" style="6" customWidth="1"/>
    <col min="15366" max="15366" width="11.140625" style="6" customWidth="1"/>
    <col min="15367" max="15367" width="0" style="6" hidden="1" customWidth="1"/>
    <col min="15368" max="15368" width="16" style="6" customWidth="1"/>
    <col min="15369" max="15616" width="9.140625" style="6"/>
    <col min="15617" max="15617" width="4.28515625" style="6" customWidth="1"/>
    <col min="15618" max="15618" width="7.42578125" style="6" customWidth="1"/>
    <col min="15619" max="15619" width="57.28515625" style="6" customWidth="1"/>
    <col min="15620" max="15620" width="4.140625" style="6" customWidth="1"/>
    <col min="15621" max="15621" width="3.7109375" style="6" customWidth="1"/>
    <col min="15622" max="15622" width="11.140625" style="6" customWidth="1"/>
    <col min="15623" max="15623" width="0" style="6" hidden="1" customWidth="1"/>
    <col min="15624" max="15624" width="16" style="6" customWidth="1"/>
    <col min="15625" max="15872" width="9.140625" style="6"/>
    <col min="15873" max="15873" width="4.28515625" style="6" customWidth="1"/>
    <col min="15874" max="15874" width="7.42578125" style="6" customWidth="1"/>
    <col min="15875" max="15875" width="57.28515625" style="6" customWidth="1"/>
    <col min="15876" max="15876" width="4.140625" style="6" customWidth="1"/>
    <col min="15877" max="15877" width="3.7109375" style="6" customWidth="1"/>
    <col min="15878" max="15878" width="11.140625" style="6" customWidth="1"/>
    <col min="15879" max="15879" width="0" style="6" hidden="1" customWidth="1"/>
    <col min="15880" max="15880" width="16" style="6" customWidth="1"/>
    <col min="15881" max="16128" width="9.140625" style="6"/>
    <col min="16129" max="16129" width="4.28515625" style="6" customWidth="1"/>
    <col min="16130" max="16130" width="7.42578125" style="6" customWidth="1"/>
    <col min="16131" max="16131" width="57.28515625" style="6" customWidth="1"/>
    <col min="16132" max="16132" width="4.140625" style="6" customWidth="1"/>
    <col min="16133" max="16133" width="3.7109375" style="6" customWidth="1"/>
    <col min="16134" max="16134" width="11.140625" style="6" customWidth="1"/>
    <col min="16135" max="16135" width="0" style="6" hidden="1" customWidth="1"/>
    <col min="16136" max="16136" width="16" style="6" customWidth="1"/>
    <col min="16137" max="16384" width="9.140625" style="6"/>
  </cols>
  <sheetData>
    <row r="1" spans="1:11">
      <c r="B1" s="147"/>
      <c r="C1" s="147"/>
      <c r="D1" s="148"/>
      <c r="E1" s="149"/>
      <c r="F1" s="149"/>
      <c r="G1" s="147"/>
    </row>
    <row r="2" spans="1:11" ht="28.5" customHeight="1">
      <c r="B2" s="279" t="s">
        <v>126</v>
      </c>
      <c r="C2" s="279"/>
      <c r="D2" s="279"/>
      <c r="E2" s="279"/>
      <c r="F2" s="279"/>
      <c r="G2" s="150"/>
    </row>
    <row r="3" spans="1:11" ht="12.75" customHeight="1">
      <c r="B3" s="147"/>
      <c r="C3" s="151" t="s">
        <v>74</v>
      </c>
      <c r="D3" s="148"/>
      <c r="E3" s="280"/>
      <c r="F3" s="280"/>
      <c r="G3" s="147"/>
    </row>
    <row r="4" spans="1:11" s="155" customFormat="1" ht="30.75" customHeight="1">
      <c r="A4" s="152" t="s">
        <v>63</v>
      </c>
      <c r="B4" s="153" t="s">
        <v>5</v>
      </c>
      <c r="C4" s="19" t="s">
        <v>6</v>
      </c>
      <c r="D4" s="154" t="s">
        <v>7</v>
      </c>
      <c r="E4" s="20" t="s">
        <v>8</v>
      </c>
      <c r="F4" s="21" t="s">
        <v>9</v>
      </c>
      <c r="G4" s="19" t="s">
        <v>10</v>
      </c>
      <c r="H4" s="241" t="s">
        <v>129</v>
      </c>
    </row>
    <row r="5" spans="1:11" ht="30" customHeight="1">
      <c r="A5" s="281">
        <v>112</v>
      </c>
      <c r="B5" s="282">
        <v>214000</v>
      </c>
      <c r="C5" s="156" t="s">
        <v>75</v>
      </c>
      <c r="D5" s="157"/>
      <c r="E5" s="158"/>
      <c r="F5" s="158"/>
      <c r="G5" s="157"/>
      <c r="H5" s="29"/>
    </row>
    <row r="6" spans="1:11" ht="15.75">
      <c r="A6" s="281"/>
      <c r="B6" s="283"/>
      <c r="C6" s="159" t="s">
        <v>76</v>
      </c>
      <c r="D6" s="160">
        <v>1</v>
      </c>
      <c r="E6" s="161"/>
      <c r="F6" s="161">
        <v>43000</v>
      </c>
      <c r="G6" s="160"/>
      <c r="H6" s="29"/>
    </row>
    <row r="7" spans="1:11" ht="12.75" customHeight="1">
      <c r="A7" s="281"/>
      <c r="B7" s="284"/>
      <c r="C7" s="162" t="s">
        <v>29</v>
      </c>
      <c r="D7" s="163"/>
      <c r="E7" s="164"/>
      <c r="F7" s="218">
        <f>SUM(F6:F6)</f>
        <v>43000</v>
      </c>
      <c r="G7" s="163"/>
      <c r="H7" s="29"/>
    </row>
    <row r="8" spans="1:11" ht="13.5" customHeight="1">
      <c r="A8" s="285">
        <v>244</v>
      </c>
      <c r="B8" s="288">
        <v>225000</v>
      </c>
      <c r="C8" s="40" t="s">
        <v>77</v>
      </c>
      <c r="D8" s="157"/>
      <c r="E8" s="165"/>
      <c r="F8" s="165"/>
      <c r="G8" s="157"/>
      <c r="H8" s="29"/>
    </row>
    <row r="9" spans="1:11" ht="12.75" customHeight="1">
      <c r="A9" s="286"/>
      <c r="B9" s="288"/>
      <c r="C9" s="25" t="s">
        <v>78</v>
      </c>
      <c r="D9" s="157">
        <v>1</v>
      </c>
      <c r="E9" s="166"/>
      <c r="F9" s="167">
        <v>6000</v>
      </c>
      <c r="G9" s="157"/>
      <c r="H9" s="29"/>
    </row>
    <row r="10" spans="1:11" ht="12.75" customHeight="1">
      <c r="A10" s="286"/>
      <c r="B10" s="288"/>
      <c r="C10" s="25" t="s">
        <v>79</v>
      </c>
      <c r="D10" s="157">
        <v>1</v>
      </c>
      <c r="E10" s="166"/>
      <c r="F10" s="167"/>
      <c r="G10" s="157"/>
      <c r="H10" s="29"/>
    </row>
    <row r="11" spans="1:11" ht="27.75" customHeight="1">
      <c r="A11" s="286"/>
      <c r="B11" s="288"/>
      <c r="C11" s="25" t="s">
        <v>80</v>
      </c>
      <c r="D11" s="157"/>
      <c r="E11" s="166"/>
      <c r="F11" s="167">
        <v>8000</v>
      </c>
      <c r="G11" s="157"/>
      <c r="H11" s="48"/>
      <c r="I11" s="168"/>
      <c r="K11" s="168"/>
    </row>
    <row r="12" spans="1:11" ht="27" customHeight="1">
      <c r="A12" s="286"/>
      <c r="B12" s="288"/>
      <c r="C12" s="25" t="s">
        <v>81</v>
      </c>
      <c r="D12" s="157">
        <v>1</v>
      </c>
      <c r="E12" s="166">
        <v>0</v>
      </c>
      <c r="F12" s="167">
        <v>10000</v>
      </c>
      <c r="G12" s="157"/>
      <c r="H12" s="48"/>
    </row>
    <row r="13" spans="1:11" s="168" customFormat="1" ht="12.75" customHeight="1">
      <c r="A13" s="286"/>
      <c r="B13" s="288"/>
      <c r="C13" s="67" t="s">
        <v>82</v>
      </c>
      <c r="D13" s="157">
        <v>1</v>
      </c>
      <c r="E13" s="166"/>
      <c r="F13" s="167"/>
      <c r="G13" s="157"/>
      <c r="H13" s="48"/>
    </row>
    <row r="14" spans="1:11" s="168" customFormat="1" ht="12.75" customHeight="1">
      <c r="A14" s="286"/>
      <c r="B14" s="288"/>
      <c r="C14" s="67" t="s">
        <v>83</v>
      </c>
      <c r="D14" s="157"/>
      <c r="E14" s="166"/>
      <c r="F14" s="167"/>
      <c r="G14" s="157"/>
      <c r="H14" s="48"/>
    </row>
    <row r="15" spans="1:11" ht="12.75" customHeight="1">
      <c r="A15" s="286"/>
      <c r="B15" s="288"/>
      <c r="C15" s="67" t="s">
        <v>84</v>
      </c>
      <c r="D15" s="157">
        <v>1</v>
      </c>
      <c r="E15" s="166"/>
      <c r="F15" s="167">
        <v>60000</v>
      </c>
      <c r="G15" s="157"/>
      <c r="H15" s="29"/>
    </row>
    <row r="16" spans="1:11" ht="12.75" customHeight="1">
      <c r="A16" s="286"/>
      <c r="B16" s="288"/>
      <c r="C16" s="67" t="s">
        <v>85</v>
      </c>
      <c r="D16" s="157">
        <v>1</v>
      </c>
      <c r="E16" s="166"/>
      <c r="F16" s="167">
        <v>4000</v>
      </c>
      <c r="G16" s="157"/>
      <c r="H16" s="29"/>
    </row>
    <row r="17" spans="1:10" ht="12.75" customHeight="1">
      <c r="A17" s="286"/>
      <c r="B17" s="288"/>
      <c r="C17" s="67" t="s">
        <v>86</v>
      </c>
      <c r="D17" s="157">
        <v>1</v>
      </c>
      <c r="E17" s="166"/>
      <c r="F17" s="167">
        <v>32000</v>
      </c>
      <c r="G17" s="157"/>
      <c r="H17" s="48"/>
    </row>
    <row r="18" spans="1:10" ht="12.75" customHeight="1">
      <c r="A18" s="286"/>
      <c r="B18" s="288"/>
      <c r="C18" s="169" t="s">
        <v>12</v>
      </c>
      <c r="D18" s="170"/>
      <c r="E18" s="171"/>
      <c r="F18" s="216">
        <f>SUM(F9:F17)</f>
        <v>120000</v>
      </c>
      <c r="G18" s="170"/>
      <c r="H18" s="29"/>
    </row>
    <row r="19" spans="1:10" ht="13.5" customHeight="1">
      <c r="A19" s="286"/>
      <c r="B19" s="288">
        <v>226000</v>
      </c>
      <c r="C19" s="40" t="s">
        <v>1</v>
      </c>
      <c r="D19" s="157"/>
      <c r="E19" s="165"/>
      <c r="F19" s="172"/>
      <c r="G19" s="157"/>
      <c r="H19" s="29"/>
    </row>
    <row r="20" spans="1:10" s="168" customFormat="1" ht="13.5" customHeight="1">
      <c r="A20" s="286"/>
      <c r="B20" s="288"/>
      <c r="C20" s="173" t="s">
        <v>87</v>
      </c>
      <c r="D20" s="157">
        <v>1</v>
      </c>
      <c r="E20" s="166">
        <v>24000</v>
      </c>
      <c r="F20" s="174">
        <f>E20*D20</f>
        <v>24000</v>
      </c>
      <c r="G20" s="157"/>
      <c r="H20" s="48"/>
    </row>
    <row r="21" spans="1:10" s="168" customFormat="1" ht="16.5" customHeight="1">
      <c r="A21" s="286"/>
      <c r="B21" s="288"/>
      <c r="C21" s="25" t="s">
        <v>88</v>
      </c>
      <c r="D21" s="157">
        <v>1</v>
      </c>
      <c r="E21" s="166">
        <v>6000</v>
      </c>
      <c r="F21" s="174">
        <f>E21*D21</f>
        <v>6000</v>
      </c>
      <c r="G21" s="157"/>
      <c r="H21" s="48"/>
    </row>
    <row r="22" spans="1:10" ht="13.5" customHeight="1">
      <c r="A22" s="286"/>
      <c r="B22" s="288"/>
      <c r="C22" s="67" t="s">
        <v>89</v>
      </c>
      <c r="D22" s="157">
        <v>1</v>
      </c>
      <c r="E22" s="166"/>
      <c r="F22" s="174">
        <v>59000</v>
      </c>
      <c r="G22" s="157"/>
      <c r="H22" s="48"/>
      <c r="I22" s="168"/>
      <c r="J22" s="168"/>
    </row>
    <row r="23" spans="1:10" ht="13.5" customHeight="1">
      <c r="A23" s="286"/>
      <c r="B23" s="288"/>
      <c r="C23" s="67" t="s">
        <v>90</v>
      </c>
      <c r="D23" s="157">
        <v>1</v>
      </c>
      <c r="E23" s="166">
        <v>6000</v>
      </c>
      <c r="F23" s="174">
        <f>E23*D23</f>
        <v>6000</v>
      </c>
      <c r="G23" s="157"/>
      <c r="H23" s="48"/>
      <c r="I23" s="168"/>
      <c r="J23" s="168"/>
    </row>
    <row r="24" spans="1:10" ht="12.75" customHeight="1">
      <c r="A24" s="286"/>
      <c r="B24" s="288"/>
      <c r="C24" s="67" t="s">
        <v>91</v>
      </c>
      <c r="D24" s="157">
        <v>1</v>
      </c>
      <c r="E24" s="166">
        <v>25000</v>
      </c>
      <c r="F24" s="174">
        <v>12000</v>
      </c>
      <c r="G24" s="157"/>
      <c r="H24" s="48"/>
    </row>
    <row r="25" spans="1:10" ht="12.75" customHeight="1">
      <c r="A25" s="286"/>
      <c r="B25" s="288"/>
      <c r="C25" s="169" t="s">
        <v>12</v>
      </c>
      <c r="D25" s="163"/>
      <c r="E25" s="175"/>
      <c r="F25" s="217">
        <f>SUM(F20:F24)</f>
        <v>107000</v>
      </c>
      <c r="G25" s="170"/>
      <c r="H25" s="29"/>
    </row>
    <row r="26" spans="1:10" ht="12.75" customHeight="1">
      <c r="A26" s="286"/>
      <c r="B26" s="289" t="s">
        <v>92</v>
      </c>
      <c r="C26" s="176" t="s">
        <v>93</v>
      </c>
      <c r="D26" s="177"/>
      <c r="E26" s="178"/>
      <c r="F26" s="88">
        <v>3000</v>
      </c>
      <c r="G26" s="88"/>
      <c r="H26" s="29"/>
    </row>
    <row r="27" spans="1:10" ht="21" customHeight="1">
      <c r="A27" s="286"/>
      <c r="B27" s="290"/>
      <c r="C27" s="169" t="s">
        <v>12</v>
      </c>
      <c r="D27" s="163"/>
      <c r="E27" s="175"/>
      <c r="F27" s="217">
        <f>SUM(F26)</f>
        <v>3000</v>
      </c>
      <c r="G27" s="170"/>
      <c r="H27" s="29"/>
    </row>
    <row r="28" spans="1:10" ht="15.75" customHeight="1">
      <c r="A28" s="286"/>
      <c r="B28" s="291">
        <v>343000</v>
      </c>
      <c r="C28" s="179" t="s">
        <v>94</v>
      </c>
      <c r="D28" s="157"/>
      <c r="E28" s="180"/>
      <c r="F28" s="180"/>
      <c r="G28" s="157"/>
      <c r="H28" s="29"/>
    </row>
    <row r="29" spans="1:10" ht="12.75" customHeight="1">
      <c r="A29" s="286"/>
      <c r="B29" s="292"/>
      <c r="C29" s="67" t="s">
        <v>95</v>
      </c>
      <c r="D29" s="157"/>
      <c r="E29" s="180"/>
      <c r="F29" s="181">
        <v>120000</v>
      </c>
      <c r="G29" s="157"/>
      <c r="H29" s="29"/>
    </row>
    <row r="30" spans="1:10" ht="21" customHeight="1">
      <c r="A30" s="286"/>
      <c r="B30" s="293"/>
      <c r="C30" s="169" t="s">
        <v>12</v>
      </c>
      <c r="D30" s="163"/>
      <c r="E30" s="175"/>
      <c r="F30" s="217">
        <f>SUM(F29)</f>
        <v>120000</v>
      </c>
      <c r="G30" s="170"/>
      <c r="H30" s="29"/>
    </row>
    <row r="31" spans="1:10" ht="12.75" customHeight="1">
      <c r="A31" s="286"/>
      <c r="B31" s="294">
        <v>344000</v>
      </c>
      <c r="C31" s="129" t="s">
        <v>2</v>
      </c>
      <c r="D31" s="157"/>
      <c r="E31" s="180"/>
      <c r="F31" s="182"/>
      <c r="G31" s="88"/>
      <c r="H31" s="29"/>
    </row>
    <row r="32" spans="1:10" ht="12.75" customHeight="1">
      <c r="A32" s="286"/>
      <c r="B32" s="294"/>
      <c r="C32" s="183" t="s">
        <v>96</v>
      </c>
      <c r="D32" s="157"/>
      <c r="E32" s="180"/>
      <c r="F32" s="184"/>
      <c r="G32" s="157"/>
      <c r="H32" s="29"/>
    </row>
    <row r="33" spans="1:8" ht="12.75" customHeight="1">
      <c r="A33" s="286"/>
      <c r="B33" s="294"/>
      <c r="C33" s="67" t="s">
        <v>97</v>
      </c>
      <c r="D33" s="157">
        <v>100</v>
      </c>
      <c r="E33" s="185"/>
      <c r="F33" s="182">
        <v>2000</v>
      </c>
      <c r="G33" s="157" t="s">
        <v>98</v>
      </c>
      <c r="H33" s="29"/>
    </row>
    <row r="34" spans="1:8" ht="12.75" customHeight="1">
      <c r="A34" s="286"/>
      <c r="B34" s="294"/>
      <c r="C34" s="67" t="s">
        <v>99</v>
      </c>
      <c r="D34" s="157">
        <v>20</v>
      </c>
      <c r="E34" s="185"/>
      <c r="F34" s="182">
        <v>2000</v>
      </c>
      <c r="G34" s="157" t="s">
        <v>98</v>
      </c>
      <c r="H34" s="29"/>
    </row>
    <row r="35" spans="1:8" ht="15.75">
      <c r="A35" s="286"/>
      <c r="B35" s="294"/>
      <c r="C35" s="186" t="s">
        <v>100</v>
      </c>
      <c r="D35" s="157">
        <v>80</v>
      </c>
      <c r="E35" s="185"/>
      <c r="F35" s="182">
        <v>2000</v>
      </c>
      <c r="G35" s="157" t="s">
        <v>98</v>
      </c>
      <c r="H35" s="29"/>
    </row>
    <row r="36" spans="1:8" ht="15.75">
      <c r="A36" s="286"/>
      <c r="B36" s="294"/>
      <c r="C36" s="186" t="s">
        <v>101</v>
      </c>
      <c r="D36" s="157"/>
      <c r="E36" s="185"/>
      <c r="F36" s="182">
        <v>2000</v>
      </c>
      <c r="G36" s="157"/>
      <c r="H36" s="29"/>
    </row>
    <row r="37" spans="1:8" ht="30">
      <c r="A37" s="286"/>
      <c r="B37" s="294"/>
      <c r="C37" s="187" t="s">
        <v>102</v>
      </c>
      <c r="D37" s="157"/>
      <c r="E37" s="185"/>
      <c r="F37" s="182">
        <v>8500</v>
      </c>
      <c r="G37" s="157"/>
      <c r="H37" s="29"/>
    </row>
    <row r="38" spans="1:8" ht="12.75" customHeight="1">
      <c r="A38" s="286"/>
      <c r="B38" s="294"/>
      <c r="C38" s="186" t="s">
        <v>125</v>
      </c>
      <c r="D38" s="157"/>
      <c r="E38" s="180"/>
      <c r="F38" s="182">
        <v>8500</v>
      </c>
      <c r="G38" s="157"/>
      <c r="H38" s="29"/>
    </row>
    <row r="39" spans="1:8" ht="12.75" customHeight="1">
      <c r="A39" s="286"/>
      <c r="B39" s="294"/>
      <c r="C39" s="169" t="s">
        <v>29</v>
      </c>
      <c r="D39" s="188"/>
      <c r="E39" s="189"/>
      <c r="F39" s="218">
        <f>SUM(F33:F38)</f>
        <v>25000</v>
      </c>
      <c r="G39" s="170"/>
      <c r="H39" s="29"/>
    </row>
    <row r="40" spans="1:8" ht="16.5" customHeight="1">
      <c r="A40" s="286"/>
      <c r="B40" s="276">
        <v>346000</v>
      </c>
      <c r="C40" s="190" t="s">
        <v>103</v>
      </c>
      <c r="D40" s="191"/>
      <c r="E40" s="192"/>
      <c r="F40" s="193"/>
      <c r="G40" s="157"/>
      <c r="H40" s="29"/>
    </row>
    <row r="41" spans="1:8" ht="16.5" customHeight="1">
      <c r="A41" s="286"/>
      <c r="B41" s="277"/>
      <c r="C41" s="50" t="s">
        <v>124</v>
      </c>
      <c r="D41" s="191"/>
      <c r="E41" s="192"/>
      <c r="F41" s="182">
        <v>2000</v>
      </c>
      <c r="G41" s="157"/>
      <c r="H41" s="29"/>
    </row>
    <row r="42" spans="1:8" ht="16.5" customHeight="1">
      <c r="A42" s="286"/>
      <c r="B42" s="277"/>
      <c r="C42" s="50" t="s">
        <v>104</v>
      </c>
      <c r="D42" s="191"/>
      <c r="E42" s="192"/>
      <c r="F42" s="182">
        <v>2000</v>
      </c>
      <c r="G42" s="157"/>
      <c r="H42" s="29"/>
    </row>
    <row r="43" spans="1:8" ht="16.5" customHeight="1">
      <c r="A43" s="286"/>
      <c r="B43" s="277"/>
      <c r="C43" s="50" t="s">
        <v>105</v>
      </c>
      <c r="D43" s="191"/>
      <c r="E43" s="192"/>
      <c r="F43" s="182"/>
      <c r="G43" s="157"/>
      <c r="H43" s="29"/>
    </row>
    <row r="44" spans="1:8" ht="16.5" customHeight="1">
      <c r="A44" s="286"/>
      <c r="B44" s="277"/>
      <c r="C44" s="50" t="s">
        <v>106</v>
      </c>
      <c r="D44" s="191"/>
      <c r="E44" s="192"/>
      <c r="F44" s="182">
        <v>1000</v>
      </c>
      <c r="G44" s="157"/>
      <c r="H44" s="29"/>
    </row>
    <row r="45" spans="1:8" ht="15" customHeight="1">
      <c r="A45" s="286"/>
      <c r="B45" s="277"/>
      <c r="C45" s="50" t="s">
        <v>107</v>
      </c>
      <c r="D45" s="191">
        <v>10</v>
      </c>
      <c r="E45" s="192"/>
      <c r="F45" s="182"/>
      <c r="G45" s="157"/>
      <c r="H45" s="29"/>
    </row>
    <row r="46" spans="1:8" ht="12" customHeight="1">
      <c r="A46" s="286"/>
      <c r="B46" s="277"/>
      <c r="C46" s="6" t="s">
        <v>108</v>
      </c>
      <c r="D46" s="191">
        <v>100</v>
      </c>
      <c r="E46" s="192"/>
      <c r="F46" s="182">
        <v>2000</v>
      </c>
      <c r="G46" s="157"/>
      <c r="H46" s="29"/>
    </row>
    <row r="47" spans="1:8" ht="12.75" customHeight="1">
      <c r="A47" s="286"/>
      <c r="B47" s="277"/>
      <c r="C47" s="50" t="s">
        <v>109</v>
      </c>
      <c r="D47" s="191">
        <v>100</v>
      </c>
      <c r="E47" s="192"/>
      <c r="F47" s="182">
        <v>2000</v>
      </c>
      <c r="G47" s="157"/>
      <c r="H47" s="29"/>
    </row>
    <row r="48" spans="1:8" ht="12.75" customHeight="1">
      <c r="A48" s="286"/>
      <c r="B48" s="277"/>
      <c r="C48" s="50" t="s">
        <v>110</v>
      </c>
      <c r="D48" s="191">
        <v>50</v>
      </c>
      <c r="E48" s="192"/>
      <c r="F48" s="182">
        <v>2000</v>
      </c>
      <c r="G48" s="157"/>
      <c r="H48" s="29"/>
    </row>
    <row r="49" spans="1:10" ht="12.75" customHeight="1">
      <c r="A49" s="286"/>
      <c r="B49" s="277"/>
      <c r="C49" s="25" t="s">
        <v>111</v>
      </c>
      <c r="D49" s="191">
        <v>100</v>
      </c>
      <c r="E49" s="180"/>
      <c r="F49" s="180">
        <v>2000</v>
      </c>
      <c r="G49" s="157" t="s">
        <v>112</v>
      </c>
      <c r="H49" s="29"/>
    </row>
    <row r="50" spans="1:10" ht="12.75" customHeight="1">
      <c r="A50" s="286"/>
      <c r="B50" s="277"/>
      <c r="C50" s="25" t="s">
        <v>113</v>
      </c>
      <c r="D50" s="191">
        <v>60</v>
      </c>
      <c r="E50" s="180"/>
      <c r="F50" s="180">
        <v>2000</v>
      </c>
      <c r="G50" s="157" t="s">
        <v>112</v>
      </c>
      <c r="H50" s="29"/>
    </row>
    <row r="51" spans="1:10" ht="13.5" customHeight="1">
      <c r="A51" s="286"/>
      <c r="B51" s="277"/>
      <c r="C51" s="25" t="s">
        <v>114</v>
      </c>
      <c r="D51" s="191">
        <v>200</v>
      </c>
      <c r="E51" s="180"/>
      <c r="F51" s="180">
        <v>2000</v>
      </c>
      <c r="G51" s="157" t="s">
        <v>112</v>
      </c>
      <c r="H51" s="29"/>
      <c r="J51" s="6" t="s">
        <v>115</v>
      </c>
    </row>
    <row r="52" spans="1:10" ht="14.25" customHeight="1">
      <c r="A52" s="286"/>
      <c r="B52" s="277"/>
      <c r="C52" s="25" t="s">
        <v>116</v>
      </c>
      <c r="D52" s="191">
        <v>180</v>
      </c>
      <c r="E52" s="180"/>
      <c r="F52" s="180">
        <v>8000</v>
      </c>
      <c r="G52" s="157" t="s">
        <v>112</v>
      </c>
      <c r="H52" s="209"/>
    </row>
    <row r="53" spans="1:10" ht="12" customHeight="1">
      <c r="A53" s="286"/>
      <c r="B53" s="277"/>
      <c r="C53" s="25" t="s">
        <v>117</v>
      </c>
      <c r="D53" s="191">
        <v>100</v>
      </c>
      <c r="E53" s="180"/>
      <c r="F53" s="180">
        <v>1000</v>
      </c>
      <c r="G53" s="157" t="s">
        <v>112</v>
      </c>
      <c r="H53" s="29"/>
    </row>
    <row r="54" spans="1:10" ht="12.75" customHeight="1">
      <c r="A54" s="286"/>
      <c r="B54" s="277"/>
      <c r="C54" s="25" t="s">
        <v>118</v>
      </c>
      <c r="D54" s="191">
        <v>8</v>
      </c>
      <c r="E54" s="180"/>
      <c r="F54" s="180">
        <v>1000</v>
      </c>
      <c r="G54" s="157" t="s">
        <v>112</v>
      </c>
      <c r="H54" s="29"/>
    </row>
    <row r="55" spans="1:10" ht="17.25" customHeight="1">
      <c r="A55" s="287"/>
      <c r="B55" s="278"/>
      <c r="C55" s="169" t="s">
        <v>29</v>
      </c>
      <c r="D55" s="188"/>
      <c r="E55" s="189"/>
      <c r="F55" s="218">
        <f>SUM(F42:F54)</f>
        <v>25000</v>
      </c>
      <c r="G55" s="170"/>
      <c r="H55" s="29"/>
    </row>
    <row r="56" spans="1:10" s="139" customFormat="1" ht="16.5" customHeight="1">
      <c r="A56" s="194"/>
      <c r="B56" s="229" t="s">
        <v>119</v>
      </c>
      <c r="C56" s="228" t="s">
        <v>120</v>
      </c>
      <c r="D56" s="195"/>
      <c r="E56" s="196"/>
      <c r="F56" s="197">
        <f>F55+F39+F30+F27+F25+F18+F7</f>
        <v>443000</v>
      </c>
      <c r="G56" s="198"/>
      <c r="H56" s="209"/>
      <c r="I56" s="210"/>
    </row>
    <row r="57" spans="1:10" s="139" customFormat="1" ht="12.75" customHeight="1">
      <c r="A57" s="194"/>
      <c r="B57" s="194"/>
      <c r="C57" s="199"/>
      <c r="D57" s="200"/>
      <c r="E57" s="201"/>
      <c r="F57" s="202"/>
      <c r="G57" s="200"/>
      <c r="H57" s="194"/>
    </row>
    <row r="58" spans="1:10" s="104" customFormat="1">
      <c r="B58" s="140" t="s">
        <v>73</v>
      </c>
      <c r="C58" s="203"/>
      <c r="D58" s="8"/>
      <c r="E58" s="204"/>
      <c r="F58" s="205"/>
      <c r="G58" s="8"/>
    </row>
    <row r="59" spans="1:10" s="143" customFormat="1" ht="19.5" customHeight="1">
      <c r="B59" s="142"/>
      <c r="C59" s="203"/>
      <c r="D59" s="8"/>
      <c r="E59" s="204"/>
      <c r="F59" s="204"/>
      <c r="G59" s="8"/>
    </row>
    <row r="60" spans="1:10" ht="12.75" customHeight="1">
      <c r="B60" s="105" t="s">
        <v>123</v>
      </c>
    </row>
    <row r="61" spans="1:10" ht="12.75" customHeight="1">
      <c r="B61" s="206"/>
    </row>
    <row r="62" spans="1:10" ht="12.75" customHeight="1"/>
    <row r="63" spans="1:10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7" ht="14.25" customHeight="1"/>
    <row r="88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3.5" customHeight="1"/>
  </sheetData>
  <mergeCells count="11">
    <mergeCell ref="B40:B55"/>
    <mergeCell ref="B2:F2"/>
    <mergeCell ref="E3:F3"/>
    <mergeCell ref="A5:A7"/>
    <mergeCell ref="B5:B7"/>
    <mergeCell ref="A8:A55"/>
    <mergeCell ref="B8:B18"/>
    <mergeCell ref="B19:B25"/>
    <mergeCell ref="B26:B27"/>
    <mergeCell ref="B28:B30"/>
    <mergeCell ref="B31:B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кб</vt:lpstr>
      <vt:lpstr>кб ауп</vt:lpstr>
      <vt:lpstr>мб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2021-01-27T03:44:14Z</dcterms:modified>
</cp:coreProperties>
</file>